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Sheet1!$A$7:$XFB$128</definedName>
    <definedName name="_xlnm.Print_Titles" localSheetId="0">Sheet1!$2:$7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<sst xmlns="http://schemas.openxmlformats.org/spreadsheetml/2006/main" count="323" uniqueCount="176">
  <si>
    <t>附件1</t>
  </si>
  <si>
    <t>2025年度中央财政衔接推进乡村振兴补助资金分配表</t>
  </si>
  <si>
    <t>　　　　　　　　　　　　　　　　　　　　　　　　　　　　　　　　　　　　　　　　　　　　　　　　　　　　　　　　　单位：万元</t>
  </si>
  <si>
    <t>序号</t>
  </si>
  <si>
    <t>单位/市县</t>
  </si>
  <si>
    <t>合计</t>
  </si>
  <si>
    <t>提前下达</t>
  </si>
  <si>
    <t>此次下达</t>
  </si>
  <si>
    <t>巩固拓展脱贫攻坚成果和乡村振兴任务</t>
  </si>
  <si>
    <t>以工代赈任务</t>
  </si>
  <si>
    <t>少数民族发展任务</t>
  </si>
  <si>
    <t>欠发达国有农场巩固提升任务</t>
  </si>
  <si>
    <t>小计</t>
  </si>
  <si>
    <t>其中：</t>
  </si>
  <si>
    <t>本次下达</t>
  </si>
  <si>
    <t>倾斜支持国家重点帮扶县资金</t>
  </si>
  <si>
    <t>人口较多易地扶贫搬迁点后续扶持</t>
  </si>
  <si>
    <t>规划内的易地扶贫搬迁贴息补助</t>
  </si>
  <si>
    <t>重点帮扶镇、村</t>
  </si>
  <si>
    <t>项目
管理费</t>
  </si>
  <si>
    <t>绩效评价奖励</t>
  </si>
  <si>
    <t>一、</t>
  </si>
  <si>
    <t>省农垦集团</t>
  </si>
  <si>
    <t>华阴农场</t>
  </si>
  <si>
    <t>沙苑农场</t>
  </si>
  <si>
    <t>朝邑农场</t>
  </si>
  <si>
    <t>大荔农场</t>
  </si>
  <si>
    <t>二、</t>
  </si>
  <si>
    <t>西安市</t>
  </si>
  <si>
    <t>非贫困县</t>
  </si>
  <si>
    <t>临潼区</t>
  </si>
  <si>
    <r>
      <rPr>
        <sz val="14"/>
        <rFont val="仿宋_GB2312"/>
        <charset val="134"/>
      </rPr>
      <t>鄠</t>
    </r>
    <r>
      <rPr>
        <sz val="14"/>
        <rFont val="仿宋_GB2312"/>
        <charset val="134"/>
      </rPr>
      <t>邑区</t>
    </r>
  </si>
  <si>
    <t>革命老区</t>
  </si>
  <si>
    <t>中型安置点1个</t>
  </si>
  <si>
    <t>蓝田县</t>
  </si>
  <si>
    <t>周至县</t>
  </si>
  <si>
    <t>西安市本级</t>
  </si>
  <si>
    <t>三、</t>
  </si>
  <si>
    <t>宝鸡市</t>
  </si>
  <si>
    <t>渭滨区</t>
  </si>
  <si>
    <t>金台区</t>
  </si>
  <si>
    <t>陈仓区</t>
  </si>
  <si>
    <t>扶风县</t>
  </si>
  <si>
    <t>眉  县</t>
  </si>
  <si>
    <t>岐山县</t>
  </si>
  <si>
    <t>凤翔区</t>
  </si>
  <si>
    <t>太白县</t>
  </si>
  <si>
    <t>麟游县</t>
  </si>
  <si>
    <t>千阳县</t>
  </si>
  <si>
    <t>大型安置点1个、中型安置点1个</t>
  </si>
  <si>
    <t>陇  县</t>
  </si>
  <si>
    <t>凤  县</t>
  </si>
  <si>
    <t>宝鸡市本级</t>
  </si>
  <si>
    <t>四、</t>
  </si>
  <si>
    <t>咸阳市</t>
  </si>
  <si>
    <t>兴平市</t>
  </si>
  <si>
    <t>武功县</t>
  </si>
  <si>
    <t>三原县</t>
  </si>
  <si>
    <t>泾阳县</t>
  </si>
  <si>
    <t>礼泉县</t>
  </si>
  <si>
    <t>乾  县</t>
  </si>
  <si>
    <t>永寿县</t>
  </si>
  <si>
    <t>彬州市</t>
  </si>
  <si>
    <t>淳化县</t>
  </si>
  <si>
    <t>旬邑县</t>
  </si>
  <si>
    <t>长武县</t>
  </si>
  <si>
    <t>咸阳市本级</t>
  </si>
  <si>
    <t>五、</t>
  </si>
  <si>
    <t>铜川市</t>
  </si>
  <si>
    <t>王益区</t>
  </si>
  <si>
    <t>印台区</t>
  </si>
  <si>
    <t>中型安置点2个</t>
  </si>
  <si>
    <t>耀州区</t>
  </si>
  <si>
    <t>宜君县</t>
  </si>
  <si>
    <t>铜川市本级</t>
  </si>
  <si>
    <t>六、</t>
  </si>
  <si>
    <t>渭南市</t>
  </si>
  <si>
    <t>中型安置点3个</t>
  </si>
  <si>
    <t>临渭区</t>
  </si>
  <si>
    <t>韩城市</t>
  </si>
  <si>
    <t>华阴市</t>
  </si>
  <si>
    <t>华州区</t>
  </si>
  <si>
    <t>潼关县</t>
  </si>
  <si>
    <t>大荔县</t>
  </si>
  <si>
    <t>澄城县</t>
  </si>
  <si>
    <t>合阳县</t>
  </si>
  <si>
    <t>蒲城县</t>
  </si>
  <si>
    <t>富平县</t>
  </si>
  <si>
    <t>白水县</t>
  </si>
  <si>
    <t>渭南市本级</t>
  </si>
  <si>
    <t>七、</t>
  </si>
  <si>
    <t>延安市</t>
  </si>
  <si>
    <t>宝塔区</t>
  </si>
  <si>
    <t>中型安置点4个</t>
  </si>
  <si>
    <t>安塞区</t>
  </si>
  <si>
    <t>黄陵县</t>
  </si>
  <si>
    <t>黄龙县</t>
  </si>
  <si>
    <t>宜川县</t>
  </si>
  <si>
    <t>洛川县</t>
  </si>
  <si>
    <t>富  县</t>
  </si>
  <si>
    <t>甘泉县</t>
  </si>
  <si>
    <t>吴起县</t>
  </si>
  <si>
    <t>志丹县</t>
  </si>
  <si>
    <t>子长市</t>
  </si>
  <si>
    <t>延川县</t>
  </si>
  <si>
    <t>延长县</t>
  </si>
  <si>
    <t>延安市本级</t>
  </si>
  <si>
    <t>八、</t>
  </si>
  <si>
    <t>榆林市</t>
  </si>
  <si>
    <t>榆阳区</t>
  </si>
  <si>
    <t>横山区</t>
  </si>
  <si>
    <t>神木市</t>
  </si>
  <si>
    <t>府谷县</t>
  </si>
  <si>
    <t>定边县</t>
  </si>
  <si>
    <t>靖边县</t>
  </si>
  <si>
    <t>绥德县</t>
  </si>
  <si>
    <t>米脂县</t>
  </si>
  <si>
    <t>佳  县</t>
  </si>
  <si>
    <t>吴堡县</t>
  </si>
  <si>
    <t>大型安置点1个</t>
  </si>
  <si>
    <t>清涧县</t>
  </si>
  <si>
    <t>子洲县</t>
  </si>
  <si>
    <t>榆林市本级</t>
  </si>
  <si>
    <t>九、</t>
  </si>
  <si>
    <t>汉中市</t>
  </si>
  <si>
    <t>汉台区</t>
  </si>
  <si>
    <t>南郑区</t>
  </si>
  <si>
    <t>城固县</t>
  </si>
  <si>
    <t>洋  县</t>
  </si>
  <si>
    <t>勉  县</t>
  </si>
  <si>
    <t>西乡县</t>
  </si>
  <si>
    <t>略阳县</t>
  </si>
  <si>
    <t>中型安置点7个</t>
  </si>
  <si>
    <t>镇巴县</t>
  </si>
  <si>
    <t>大型安置点2个、中型安置点2个</t>
  </si>
  <si>
    <t>宁强县</t>
  </si>
  <si>
    <t>留坝县</t>
  </si>
  <si>
    <t>佛坪县</t>
  </si>
  <si>
    <t>汉中市本级</t>
  </si>
  <si>
    <t>十、</t>
  </si>
  <si>
    <t>安康市</t>
  </si>
  <si>
    <t>大型安置点1个、中型安置点18个</t>
  </si>
  <si>
    <t>汉滨区</t>
  </si>
  <si>
    <t>大型安置点1个、中型安置点7个</t>
  </si>
  <si>
    <t>旬阳市</t>
  </si>
  <si>
    <t>中型安置点9个</t>
  </si>
  <si>
    <t>汉阴县</t>
  </si>
  <si>
    <t>石泉县</t>
  </si>
  <si>
    <t>宁陕县</t>
  </si>
  <si>
    <t>大型安置点1个、中型安置点15个</t>
  </si>
  <si>
    <t>紫阳县</t>
  </si>
  <si>
    <t>大型安置点1个、中型安置点9个</t>
  </si>
  <si>
    <t>岚皋县</t>
  </si>
  <si>
    <t>中型安置点12个</t>
  </si>
  <si>
    <t>平利县</t>
  </si>
  <si>
    <t>镇坪县</t>
  </si>
  <si>
    <t>大型安置点2个、中型安置点9个</t>
  </si>
  <si>
    <t>白河县</t>
  </si>
  <si>
    <t>安康市本级</t>
  </si>
  <si>
    <t>十一、</t>
  </si>
  <si>
    <t>商洛市</t>
  </si>
  <si>
    <t>大型安置点3个、中型安置点9个</t>
  </si>
  <si>
    <t>商州区</t>
  </si>
  <si>
    <t>大型安置点1个、中型安置点10个</t>
  </si>
  <si>
    <t>洛南县</t>
  </si>
  <si>
    <t>特大型安置点1个、大型安置点1个、中型安置点16个</t>
  </si>
  <si>
    <t>山阳县</t>
  </si>
  <si>
    <t>中型安置点11个</t>
  </si>
  <si>
    <t>镇安县</t>
  </si>
  <si>
    <t>特大型安置点1个、大型安置点2个、中型安置点2个</t>
  </si>
  <si>
    <t>丹凤县</t>
  </si>
  <si>
    <t>大型安置点1个、中型安置点4个</t>
  </si>
  <si>
    <t>商南县</t>
  </si>
  <si>
    <t>中型安置点6个</t>
  </si>
  <si>
    <t>柞水县</t>
  </si>
  <si>
    <t>商洛市本级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</si>
</sst>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1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22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8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left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 applyProtection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176" fontId="15" fillId="0" borderId="4" xfId="0" applyNumberFormat="1" applyFont="1" applyFill="1" applyBorder="1" applyAlignment="1" applyProtection="1">
      <alignment horizontal="center" vertical="center" wrapText="1"/>
    </xf>
    <xf numFmtId="177" fontId="12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7" fontId="14" fillId="3" borderId="4" xfId="0" applyNumberFormat="1" applyFont="1" applyFill="1" applyBorder="1" applyAlignment="1" applyProtection="1">
      <alignment horizontal="center" vertical="center" shrinkToFit="1"/>
    </xf>
    <xf numFmtId="176" fontId="15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shrinkToFit="1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 shrinkToFit="1"/>
    </xf>
    <xf numFmtId="0" fontId="14" fillId="3" borderId="4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center" vertical="center"/>
    </xf>
    <xf numFmtId="176" fontId="20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28"/>
  <sheetViews>
    <sheetView showZeros="0" tabSelected="1" workbookViewId="0">
      <pane ySplit="7" topLeftCell="A8" activePane="bottomLeft" state="frozen"/>
      <selection/>
      <selection pane="bottomLeft" activeCell="L8" sqref="L8"/>
    </sheetView>
  </sheetViews>
  <sheetFormatPr defaultColWidth="8.625" defaultRowHeight="18.75"/>
  <cols>
    <col min="1" max="1" width="4.375" style="1" hidden="1" customWidth="1"/>
    <col min="2" max="4" width="3.375" style="1" hidden="1" customWidth="1"/>
    <col min="5" max="6" width="6.25" style="1" hidden="1" customWidth="1"/>
    <col min="7" max="7" width="6.25" style="5" hidden="1" customWidth="1"/>
    <col min="8" max="8" width="9.6" style="5" customWidth="1"/>
    <col min="9" max="9" width="21.2416666666667" style="6" customWidth="1"/>
    <col min="10" max="11" width="17.7916666666667" style="7" customWidth="1"/>
    <col min="12" max="12" width="16.6166666666667" style="7" customWidth="1"/>
    <col min="13" max="13" width="18.275" style="7" customWidth="1"/>
    <col min="14" max="14" width="14.6833333333333" style="7" customWidth="1"/>
    <col min="15" max="15" width="15.3083333333333" style="7" customWidth="1"/>
    <col min="16" max="16" width="14.375" style="8" customWidth="1"/>
    <col min="17" max="17" width="12.1833333333333" style="1" customWidth="1"/>
    <col min="18" max="18" width="12.9666666666667" style="1" customWidth="1"/>
    <col min="19" max="19" width="11.25" style="1" customWidth="1"/>
    <col min="20" max="20" width="12.9666666666667" style="1" customWidth="1"/>
    <col min="21" max="21" width="11.8666666666667" style="1" customWidth="1"/>
    <col min="22" max="28" width="10.625" style="1" customWidth="1"/>
    <col min="29" max="29" width="12" style="1" customWidth="1"/>
    <col min="30" max="30" width="12.25" style="1" customWidth="1"/>
    <col min="31" max="16317" width="8.625" style="1" customWidth="1"/>
    <col min="16318" max="16368" width="8.625" style="9" customWidth="1"/>
    <col min="16369" max="16384" width="8.625" style="9"/>
  </cols>
  <sheetData>
    <row r="1" s="1" customFormat="1" ht="23" customHeight="1" spans="7:16">
      <c r="G1" s="5"/>
      <c r="H1" s="10" t="s">
        <v>0</v>
      </c>
      <c r="J1" s="7"/>
      <c r="K1" s="7"/>
      <c r="L1" s="7"/>
      <c r="M1" s="7"/>
      <c r="N1" s="7"/>
      <c r="O1" s="7"/>
      <c r="P1" s="8"/>
    </row>
    <row r="2" s="1" customFormat="1" ht="41" customHeight="1" spans="1:30">
      <c r="A2" s="11" t="s">
        <v>1</v>
      </c>
      <c r="B2" s="11"/>
      <c r="C2" s="11"/>
      <c r="D2" s="11"/>
      <c r="E2" s="11"/>
      <c r="F2" s="11"/>
      <c r="G2" s="12"/>
      <c r="H2" s="12"/>
      <c r="I2" s="29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="1" customFormat="1" ht="8" customHeight="1" spans="1:30">
      <c r="A3" s="11"/>
      <c r="B3" s="11"/>
      <c r="C3" s="11"/>
      <c r="D3" s="11"/>
      <c r="E3" s="11"/>
      <c r="F3" s="11"/>
      <c r="G3" s="12"/>
      <c r="H3" s="12"/>
      <c r="I3" s="2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="1" customFormat="1" ht="25" customHeight="1" spans="1:30">
      <c r="A4" s="13"/>
      <c r="B4" s="13"/>
      <c r="C4" s="13"/>
      <c r="D4" s="13"/>
      <c r="E4" s="13"/>
      <c r="F4" s="13"/>
      <c r="G4" s="14"/>
      <c r="H4" s="14"/>
      <c r="I4" s="30" t="s">
        <v>2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="1" customFormat="1" ht="38" customHeight="1" spans="1:30">
      <c r="A5" s="13"/>
      <c r="B5" s="13"/>
      <c r="C5" s="13"/>
      <c r="D5" s="13"/>
      <c r="E5" s="13"/>
      <c r="F5" s="13"/>
      <c r="G5" s="14"/>
      <c r="H5" s="15" t="s">
        <v>3</v>
      </c>
      <c r="I5" s="32" t="s">
        <v>4</v>
      </c>
      <c r="J5" s="32" t="s">
        <v>5</v>
      </c>
      <c r="K5" s="15" t="s">
        <v>6</v>
      </c>
      <c r="L5" s="15" t="s">
        <v>7</v>
      </c>
      <c r="M5" s="32" t="s">
        <v>8</v>
      </c>
      <c r="N5" s="32"/>
      <c r="O5" s="32"/>
      <c r="P5" s="32"/>
      <c r="Q5" s="32"/>
      <c r="R5" s="32"/>
      <c r="S5" s="32"/>
      <c r="T5" s="32"/>
      <c r="U5" s="32"/>
      <c r="V5" s="55" t="s">
        <v>9</v>
      </c>
      <c r="W5" s="55"/>
      <c r="X5" s="55"/>
      <c r="Y5" s="55" t="s">
        <v>10</v>
      </c>
      <c r="Z5" s="55"/>
      <c r="AA5" s="55"/>
      <c r="AB5" s="57" t="s">
        <v>11</v>
      </c>
      <c r="AC5" s="57"/>
      <c r="AD5" s="57"/>
    </row>
    <row r="6" s="1" customFormat="1" ht="36" customHeight="1" spans="1:30">
      <c r="A6" s="1">
        <v>1</v>
      </c>
      <c r="G6" s="5"/>
      <c r="H6" s="16"/>
      <c r="I6" s="32"/>
      <c r="J6" s="32"/>
      <c r="K6" s="16"/>
      <c r="L6" s="16"/>
      <c r="M6" s="33" t="s">
        <v>12</v>
      </c>
      <c r="N6" s="34"/>
      <c r="O6" s="34"/>
      <c r="P6" s="35" t="s">
        <v>13</v>
      </c>
      <c r="Q6" s="35"/>
      <c r="R6" s="35"/>
      <c r="S6" s="35"/>
      <c r="T6" s="35"/>
      <c r="U6" s="35"/>
      <c r="V6" s="56" t="s">
        <v>12</v>
      </c>
      <c r="W6" s="56" t="s">
        <v>6</v>
      </c>
      <c r="X6" s="56" t="s">
        <v>14</v>
      </c>
      <c r="Y6" s="56" t="s">
        <v>12</v>
      </c>
      <c r="Z6" s="56" t="s">
        <v>6</v>
      </c>
      <c r="AA6" s="56" t="s">
        <v>14</v>
      </c>
      <c r="AB6" s="56" t="s">
        <v>12</v>
      </c>
      <c r="AC6" s="56" t="s">
        <v>6</v>
      </c>
      <c r="AD6" s="56" t="s">
        <v>14</v>
      </c>
    </row>
    <row r="7" s="1" customFormat="1" ht="75" customHeight="1" spans="7:30">
      <c r="G7" s="5"/>
      <c r="H7" s="16"/>
      <c r="I7" s="32"/>
      <c r="J7" s="32"/>
      <c r="K7" s="20"/>
      <c r="L7" s="20"/>
      <c r="M7" s="20"/>
      <c r="N7" s="32" t="s">
        <v>6</v>
      </c>
      <c r="O7" s="32" t="s">
        <v>14</v>
      </c>
      <c r="P7" s="36" t="s">
        <v>15</v>
      </c>
      <c r="Q7" s="32" t="s">
        <v>16</v>
      </c>
      <c r="R7" s="32" t="s">
        <v>17</v>
      </c>
      <c r="S7" s="57" t="s">
        <v>18</v>
      </c>
      <c r="T7" s="57" t="s">
        <v>19</v>
      </c>
      <c r="U7" s="57" t="s">
        <v>20</v>
      </c>
      <c r="V7" s="58"/>
      <c r="W7" s="58"/>
      <c r="X7" s="58"/>
      <c r="Y7" s="58"/>
      <c r="Z7" s="58"/>
      <c r="AA7" s="58"/>
      <c r="AB7" s="58"/>
      <c r="AC7" s="58"/>
      <c r="AD7" s="58"/>
    </row>
    <row r="8" s="1" customFormat="1" ht="70" customHeight="1" spans="1:30">
      <c r="A8" s="17">
        <v>3</v>
      </c>
      <c r="B8" s="18"/>
      <c r="C8" s="18"/>
      <c r="D8" s="18"/>
      <c r="E8" s="18"/>
      <c r="F8" s="18"/>
      <c r="G8" s="19"/>
      <c r="H8" s="20"/>
      <c r="I8" s="37" t="s">
        <v>5</v>
      </c>
      <c r="J8" s="38">
        <f>K8+L8</f>
        <v>657210</v>
      </c>
      <c r="K8" s="38">
        <f>N8+W8+Z8+AC8</f>
        <v>572550</v>
      </c>
      <c r="L8" s="38">
        <f>L9+L14+L20+L34+L47+L53+L66+L81+L95+L108+L120</f>
        <v>84660</v>
      </c>
      <c r="M8" s="38">
        <f>M14+M20+M34+M47+M53+M66+M81+M95+M108+M120</f>
        <v>626286</v>
      </c>
      <c r="N8" s="38">
        <f>N14+N20+N34+N47+N53+N66+N81+N95+N108+N120</f>
        <v>546239</v>
      </c>
      <c r="O8" s="38">
        <f>O9+O14+O20+O34+O47+O53+O66+O81+O95+O108+O120</f>
        <v>80047</v>
      </c>
      <c r="P8" s="38">
        <f>P9+P14+P20+P34+P47+P53+P66+P81+P95+P108+P120</f>
        <v>128700</v>
      </c>
      <c r="Q8" s="38">
        <f>Q9+Q14+Q20+Q34+Q47+Q53+Q66+Q81+Q95+Q108+Q120</f>
        <v>19200</v>
      </c>
      <c r="R8" s="38">
        <v>115439</v>
      </c>
      <c r="S8" s="38">
        <f>S9+S14+S20+S34+S47+S53+S66+S81+S95+S108+S120</f>
        <v>102800</v>
      </c>
      <c r="T8" s="38">
        <f>T9+T14+T20+T34+T47+T53+T66+T81+T95+T108+T120</f>
        <v>6055</v>
      </c>
      <c r="U8" s="38">
        <f>U9+U14+U20+U34+U47+U53+U66+U81+U95+U108+U120</f>
        <v>18596</v>
      </c>
      <c r="V8" s="38">
        <f>V9+V14+V20+V34+V47+V53+V66+V81+V95+V108+V120</f>
        <v>26453</v>
      </c>
      <c r="W8" s="38">
        <f>W9+W14+W20+W34+W47+W53+W66+W81+W95+W108+W120</f>
        <v>22250</v>
      </c>
      <c r="X8" s="38">
        <f>X9+X14+X20+X34+X47+X53+X66+X81+X95+X108+X120</f>
        <v>4203</v>
      </c>
      <c r="Y8" s="38">
        <f>Y9+Y14+Y20+Y34+Y47+Y53+Y66+Y81+Y95+Y108+Y120</f>
        <v>2585</v>
      </c>
      <c r="Z8" s="38">
        <f>Z9+Z14+Z20+Z34+Z47+Z53+Z66+Z81+Z95+Z108+Z120</f>
        <v>2327</v>
      </c>
      <c r="AA8" s="38">
        <f>AA9+AA14+AA20+AA34+AA47+AA53+AA66+AA81+AA95+AA108+AA120</f>
        <v>258</v>
      </c>
      <c r="AB8" s="38">
        <f>AB9+AB14+AB20+AB34+AB47+AB53+AB66+AB81+AB95+AB108+AB120</f>
        <v>1886</v>
      </c>
      <c r="AC8" s="38">
        <f>AC9+AC14+AC20+AC34+AC47+AC53+AC66+AC81+AC95+AC108+AC120</f>
        <v>1734</v>
      </c>
      <c r="AD8" s="38">
        <f>AD9+AD14+AD20+AD34+AD47+AD53+AD66+AD81+AD95+AD108+AD120</f>
        <v>152</v>
      </c>
    </row>
    <row r="9" s="1" customFormat="1" ht="42" customHeight="1" spans="1:30">
      <c r="A9" s="17"/>
      <c r="B9" s="18"/>
      <c r="C9" s="18"/>
      <c r="D9" s="18"/>
      <c r="E9" s="18"/>
      <c r="F9" s="18"/>
      <c r="G9" s="19"/>
      <c r="H9" s="20" t="s">
        <v>21</v>
      </c>
      <c r="I9" s="39" t="s">
        <v>22</v>
      </c>
      <c r="J9" s="40">
        <v>1263</v>
      </c>
      <c r="K9" s="40">
        <v>1148</v>
      </c>
      <c r="L9" s="38">
        <v>115</v>
      </c>
      <c r="M9" s="40"/>
      <c r="N9" s="38"/>
      <c r="O9" s="41"/>
      <c r="P9" s="42"/>
      <c r="Q9" s="50"/>
      <c r="R9" s="50"/>
      <c r="S9" s="59"/>
      <c r="T9" s="59"/>
      <c r="U9" s="59"/>
      <c r="V9" s="59"/>
      <c r="W9" s="59"/>
      <c r="X9" s="59"/>
      <c r="Y9" s="62"/>
      <c r="Z9" s="62"/>
      <c r="AA9" s="62"/>
      <c r="AB9" s="63">
        <v>1263</v>
      </c>
      <c r="AC9" s="64">
        <v>1148</v>
      </c>
      <c r="AD9" s="62">
        <v>115</v>
      </c>
    </row>
    <row r="10" s="1" customFormat="1" ht="42" customHeight="1" spans="1:30">
      <c r="A10" s="17"/>
      <c r="B10" s="18"/>
      <c r="C10" s="18"/>
      <c r="D10" s="18"/>
      <c r="E10" s="18"/>
      <c r="F10" s="18"/>
      <c r="G10" s="19"/>
      <c r="H10" s="21">
        <v>1</v>
      </c>
      <c r="I10" s="43" t="s">
        <v>23</v>
      </c>
      <c r="J10" s="44">
        <v>227</v>
      </c>
      <c r="K10" s="45">
        <v>217</v>
      </c>
      <c r="L10" s="46">
        <v>10</v>
      </c>
      <c r="M10" s="44"/>
      <c r="N10" s="46"/>
      <c r="O10" s="47"/>
      <c r="P10" s="48"/>
      <c r="Q10" s="52"/>
      <c r="R10" s="52"/>
      <c r="S10" s="60"/>
      <c r="T10" s="60"/>
      <c r="U10" s="60"/>
      <c r="V10" s="60"/>
      <c r="W10" s="60"/>
      <c r="X10" s="60"/>
      <c r="Y10" s="65"/>
      <c r="Z10" s="65"/>
      <c r="AA10" s="65"/>
      <c r="AB10" s="66">
        <v>227</v>
      </c>
      <c r="AC10" s="67">
        <v>217</v>
      </c>
      <c r="AD10" s="68">
        <v>10</v>
      </c>
    </row>
    <row r="11" s="1" customFormat="1" ht="42" customHeight="1" spans="1:30">
      <c r="A11" s="17"/>
      <c r="B11" s="18"/>
      <c r="C11" s="18"/>
      <c r="D11" s="18"/>
      <c r="E11" s="18"/>
      <c r="F11" s="18"/>
      <c r="G11" s="19"/>
      <c r="H11" s="21">
        <v>2</v>
      </c>
      <c r="I11" s="43" t="s">
        <v>24</v>
      </c>
      <c r="J11" s="44">
        <v>400</v>
      </c>
      <c r="K11" s="45">
        <v>370</v>
      </c>
      <c r="L11" s="46">
        <v>30</v>
      </c>
      <c r="M11" s="44"/>
      <c r="N11" s="46"/>
      <c r="O11" s="47"/>
      <c r="P11" s="48"/>
      <c r="Q11" s="52"/>
      <c r="R11" s="52"/>
      <c r="S11" s="60"/>
      <c r="T11" s="60"/>
      <c r="U11" s="60"/>
      <c r="V11" s="60"/>
      <c r="W11" s="60"/>
      <c r="X11" s="60"/>
      <c r="Y11" s="65"/>
      <c r="Z11" s="65"/>
      <c r="AA11" s="65"/>
      <c r="AB11" s="66">
        <v>400</v>
      </c>
      <c r="AC11" s="67">
        <v>370</v>
      </c>
      <c r="AD11" s="68">
        <v>30</v>
      </c>
    </row>
    <row r="12" s="1" customFormat="1" ht="42" customHeight="1" spans="1:30">
      <c r="A12" s="17"/>
      <c r="B12" s="18"/>
      <c r="C12" s="18"/>
      <c r="D12" s="18"/>
      <c r="E12" s="18"/>
      <c r="F12" s="18"/>
      <c r="G12" s="19"/>
      <c r="H12" s="21">
        <v>3</v>
      </c>
      <c r="I12" s="43" t="s">
        <v>25</v>
      </c>
      <c r="J12" s="44">
        <v>296</v>
      </c>
      <c r="K12" s="45">
        <v>258</v>
      </c>
      <c r="L12" s="46">
        <v>38</v>
      </c>
      <c r="M12" s="44"/>
      <c r="N12" s="46"/>
      <c r="O12" s="47"/>
      <c r="P12" s="48"/>
      <c r="Q12" s="52"/>
      <c r="R12" s="52"/>
      <c r="S12" s="60"/>
      <c r="T12" s="60"/>
      <c r="U12" s="60"/>
      <c r="V12" s="60"/>
      <c r="W12" s="60"/>
      <c r="X12" s="60"/>
      <c r="Y12" s="65"/>
      <c r="Z12" s="65"/>
      <c r="AA12" s="65"/>
      <c r="AB12" s="66">
        <v>296</v>
      </c>
      <c r="AC12" s="67">
        <v>258</v>
      </c>
      <c r="AD12" s="68">
        <v>38</v>
      </c>
    </row>
    <row r="13" s="1" customFormat="1" ht="42" customHeight="1" spans="1:30">
      <c r="A13" s="17"/>
      <c r="B13" s="18"/>
      <c r="C13" s="18"/>
      <c r="D13" s="18"/>
      <c r="E13" s="18"/>
      <c r="F13" s="18"/>
      <c r="G13" s="19"/>
      <c r="H13" s="21">
        <v>4</v>
      </c>
      <c r="I13" s="43" t="s">
        <v>26</v>
      </c>
      <c r="J13" s="44">
        <v>340</v>
      </c>
      <c r="K13" s="45">
        <v>303</v>
      </c>
      <c r="L13" s="46">
        <v>37</v>
      </c>
      <c r="M13" s="44"/>
      <c r="N13" s="46"/>
      <c r="O13" s="47"/>
      <c r="P13" s="48"/>
      <c r="Q13" s="52"/>
      <c r="R13" s="52"/>
      <c r="S13" s="60"/>
      <c r="T13" s="60"/>
      <c r="U13" s="60"/>
      <c r="V13" s="60"/>
      <c r="W13" s="60"/>
      <c r="X13" s="60"/>
      <c r="Y13" s="65"/>
      <c r="Z13" s="65"/>
      <c r="AA13" s="65"/>
      <c r="AB13" s="66">
        <v>340</v>
      </c>
      <c r="AC13" s="67">
        <v>303</v>
      </c>
      <c r="AD13" s="68">
        <v>37</v>
      </c>
    </row>
    <row r="14" s="2" customFormat="1" ht="32" customHeight="1" spans="1:30">
      <c r="A14" s="22">
        <v>10</v>
      </c>
      <c r="B14" s="23"/>
      <c r="C14" s="23"/>
      <c r="D14" s="23"/>
      <c r="E14" s="23"/>
      <c r="F14" s="23"/>
      <c r="G14" s="24"/>
      <c r="H14" s="20" t="s">
        <v>27</v>
      </c>
      <c r="I14" s="49" t="s">
        <v>28</v>
      </c>
      <c r="J14" s="50">
        <f>SUM(J15:J19)</f>
        <v>13379</v>
      </c>
      <c r="K14" s="50">
        <f>SUM(K15:K19)</f>
        <v>12625</v>
      </c>
      <c r="L14" s="50">
        <f>SUM(L15:L19)</f>
        <v>754</v>
      </c>
      <c r="M14" s="50">
        <f>N14+O14</f>
        <v>11979</v>
      </c>
      <c r="N14" s="50">
        <f>SUM(N15:N19)</f>
        <v>11225</v>
      </c>
      <c r="O14" s="50">
        <f>SUM(O15:O19)</f>
        <v>754</v>
      </c>
      <c r="P14" s="50">
        <f>SUM(P15:P19)</f>
        <v>0</v>
      </c>
      <c r="Q14" s="50">
        <f>SUM(Q15:Q19)</f>
        <v>160</v>
      </c>
      <c r="R14" s="50">
        <f>SUM(R15:R19)</f>
        <v>0</v>
      </c>
      <c r="S14" s="50">
        <f>SUM(S15:S19)</f>
        <v>1400</v>
      </c>
      <c r="T14" s="50">
        <f>SUM(T15:T19)</f>
        <v>115</v>
      </c>
      <c r="U14" s="50">
        <f>SUM(U15:U19)</f>
        <v>339</v>
      </c>
      <c r="V14" s="50"/>
      <c r="W14" s="50"/>
      <c r="X14" s="50"/>
      <c r="Y14" s="69"/>
      <c r="Z14" s="69"/>
      <c r="AA14" s="69"/>
      <c r="AB14" s="69"/>
      <c r="AC14" s="69"/>
      <c r="AD14" s="69"/>
    </row>
    <row r="15" s="1" customFormat="1" ht="32" customHeight="1" spans="1:30">
      <c r="A15" s="17">
        <v>11</v>
      </c>
      <c r="B15" s="18"/>
      <c r="C15" s="18"/>
      <c r="D15" s="18">
        <v>0</v>
      </c>
      <c r="E15" s="17" t="s">
        <v>29</v>
      </c>
      <c r="F15" s="18"/>
      <c r="G15" s="19"/>
      <c r="H15" s="21">
        <v>1</v>
      </c>
      <c r="I15" s="51" t="s">
        <v>30</v>
      </c>
      <c r="J15" s="52">
        <v>1064</v>
      </c>
      <c r="K15" s="46">
        <v>1058</v>
      </c>
      <c r="L15" s="46">
        <v>6</v>
      </c>
      <c r="M15" s="52">
        <f>N15+O15</f>
        <v>1064</v>
      </c>
      <c r="N15" s="44">
        <v>1058</v>
      </c>
      <c r="O15" s="44">
        <v>6</v>
      </c>
      <c r="P15" s="48"/>
      <c r="Q15" s="52">
        <v>0</v>
      </c>
      <c r="R15" s="52"/>
      <c r="S15" s="52">
        <v>0</v>
      </c>
      <c r="T15" s="52">
        <v>10</v>
      </c>
      <c r="U15" s="61"/>
      <c r="V15" s="52"/>
      <c r="W15" s="52"/>
      <c r="X15" s="52"/>
      <c r="Y15" s="70"/>
      <c r="Z15" s="70"/>
      <c r="AA15" s="66"/>
      <c r="AB15" s="66"/>
      <c r="AC15" s="66"/>
      <c r="AD15" s="66"/>
    </row>
    <row r="16" s="1" customFormat="1" ht="32" customHeight="1" spans="1:30">
      <c r="A16" s="17">
        <v>14</v>
      </c>
      <c r="B16" s="18"/>
      <c r="C16" s="18"/>
      <c r="D16" s="18">
        <v>0</v>
      </c>
      <c r="E16" s="17" t="s">
        <v>29</v>
      </c>
      <c r="F16" s="18"/>
      <c r="G16" s="19"/>
      <c r="H16" s="21">
        <v>2</v>
      </c>
      <c r="I16" s="51" t="s">
        <v>31</v>
      </c>
      <c r="J16" s="52">
        <v>1356</v>
      </c>
      <c r="K16" s="46">
        <v>1099</v>
      </c>
      <c r="L16" s="46">
        <v>257</v>
      </c>
      <c r="M16" s="52">
        <f>N16+O16</f>
        <v>1356</v>
      </c>
      <c r="N16" s="44">
        <v>1099</v>
      </c>
      <c r="O16" s="44">
        <v>257</v>
      </c>
      <c r="P16" s="48"/>
      <c r="Q16" s="52">
        <v>0</v>
      </c>
      <c r="R16" s="52"/>
      <c r="S16" s="52">
        <v>0</v>
      </c>
      <c r="T16" s="52">
        <v>14</v>
      </c>
      <c r="U16" s="61"/>
      <c r="V16" s="52"/>
      <c r="W16" s="52"/>
      <c r="X16" s="52"/>
      <c r="Y16" s="70"/>
      <c r="Z16" s="70"/>
      <c r="AA16" s="66"/>
      <c r="AB16" s="66"/>
      <c r="AC16" s="66"/>
      <c r="AD16" s="66"/>
    </row>
    <row r="17" s="1" customFormat="1" ht="32" customHeight="1" spans="1:30">
      <c r="A17" s="17">
        <v>12</v>
      </c>
      <c r="B17" s="18"/>
      <c r="C17" s="18"/>
      <c r="D17" s="18">
        <v>0</v>
      </c>
      <c r="E17" s="17" t="s">
        <v>29</v>
      </c>
      <c r="F17" s="17" t="s">
        <v>32</v>
      </c>
      <c r="G17" s="25" t="s">
        <v>33</v>
      </c>
      <c r="H17" s="21">
        <v>3</v>
      </c>
      <c r="I17" s="51" t="s">
        <v>34</v>
      </c>
      <c r="J17" s="52">
        <v>4026</v>
      </c>
      <c r="K17" s="46">
        <v>3874</v>
      </c>
      <c r="L17" s="46">
        <v>152</v>
      </c>
      <c r="M17" s="52">
        <f>N17+O17</f>
        <v>4026</v>
      </c>
      <c r="N17" s="44">
        <v>3874</v>
      </c>
      <c r="O17" s="44">
        <v>152</v>
      </c>
      <c r="P17" s="48"/>
      <c r="Q17" s="52">
        <v>80</v>
      </c>
      <c r="R17" s="52"/>
      <c r="S17" s="52">
        <v>100</v>
      </c>
      <c r="T17" s="52">
        <v>40</v>
      </c>
      <c r="U17" s="61"/>
      <c r="V17" s="52"/>
      <c r="W17" s="52"/>
      <c r="X17" s="52"/>
      <c r="Y17" s="70"/>
      <c r="Z17" s="70"/>
      <c r="AA17" s="66"/>
      <c r="AB17" s="66"/>
      <c r="AC17" s="66"/>
      <c r="AD17" s="66"/>
    </row>
    <row r="18" s="1" customFormat="1" ht="32" customHeight="1" spans="1:30">
      <c r="A18" s="17">
        <v>13</v>
      </c>
      <c r="B18" s="18"/>
      <c r="C18" s="17">
        <v>15</v>
      </c>
      <c r="D18" s="17">
        <v>56</v>
      </c>
      <c r="E18" s="18"/>
      <c r="F18" s="18"/>
      <c r="G18" s="25" t="s">
        <v>33</v>
      </c>
      <c r="H18" s="21">
        <v>4</v>
      </c>
      <c r="I18" s="51" t="s">
        <v>35</v>
      </c>
      <c r="J18" s="52">
        <v>6594</v>
      </c>
      <c r="K18" s="46">
        <v>6594</v>
      </c>
      <c r="L18" s="46">
        <v>0</v>
      </c>
      <c r="M18" s="52">
        <f>N18+O18</f>
        <v>5194</v>
      </c>
      <c r="N18" s="44">
        <v>5194</v>
      </c>
      <c r="O18" s="44">
        <v>0</v>
      </c>
      <c r="P18" s="48"/>
      <c r="Q18" s="52">
        <v>80</v>
      </c>
      <c r="R18" s="52"/>
      <c r="S18" s="52">
        <v>1300</v>
      </c>
      <c r="T18" s="52">
        <v>51</v>
      </c>
      <c r="U18" s="61"/>
      <c r="V18" s="52"/>
      <c r="W18" s="52"/>
      <c r="X18" s="52"/>
      <c r="Y18" s="70"/>
      <c r="Z18" s="70"/>
      <c r="AA18" s="66"/>
      <c r="AB18" s="66"/>
      <c r="AC18" s="66"/>
      <c r="AD18" s="66"/>
    </row>
    <row r="19" s="1" customFormat="1" ht="32" customHeight="1" spans="1:30">
      <c r="A19" s="17">
        <v>15</v>
      </c>
      <c r="B19" s="18"/>
      <c r="C19" s="18"/>
      <c r="D19" s="18">
        <v>0</v>
      </c>
      <c r="E19" s="17"/>
      <c r="F19" s="18"/>
      <c r="G19" s="19"/>
      <c r="H19" s="21">
        <v>5</v>
      </c>
      <c r="I19" s="53" t="s">
        <v>36</v>
      </c>
      <c r="J19" s="52">
        <v>339</v>
      </c>
      <c r="K19" s="46">
        <v>0</v>
      </c>
      <c r="L19" s="46">
        <v>339</v>
      </c>
      <c r="M19" s="52">
        <f>N19+O19</f>
        <v>339</v>
      </c>
      <c r="N19" s="44">
        <v>0</v>
      </c>
      <c r="O19" s="44">
        <v>339</v>
      </c>
      <c r="P19" s="48"/>
      <c r="Q19" s="52">
        <v>0</v>
      </c>
      <c r="R19" s="52"/>
      <c r="S19" s="52">
        <v>0</v>
      </c>
      <c r="T19" s="52">
        <v>0</v>
      </c>
      <c r="U19" s="61">
        <v>339</v>
      </c>
      <c r="V19" s="52"/>
      <c r="W19" s="52"/>
      <c r="X19" s="52"/>
      <c r="Y19" s="70"/>
      <c r="Z19" s="70"/>
      <c r="AA19" s="66"/>
      <c r="AB19" s="66"/>
      <c r="AC19" s="66"/>
      <c r="AD19" s="66"/>
    </row>
    <row r="20" s="2" customFormat="1" ht="32" customHeight="1" spans="1:30">
      <c r="A20" s="22">
        <v>16</v>
      </c>
      <c r="B20" s="23"/>
      <c r="C20" s="23"/>
      <c r="D20" s="23"/>
      <c r="E20" s="23"/>
      <c r="F20" s="23"/>
      <c r="G20" s="24"/>
      <c r="H20" s="20" t="s">
        <v>37</v>
      </c>
      <c r="I20" s="54" t="s">
        <v>38</v>
      </c>
      <c r="J20" s="50">
        <f>SUM(J21:J33)</f>
        <v>54204</v>
      </c>
      <c r="K20" s="50">
        <f>SUM(K21:K33)</f>
        <v>50304</v>
      </c>
      <c r="L20" s="50">
        <f>SUM(L21:L33)</f>
        <v>3900</v>
      </c>
      <c r="M20" s="50">
        <f>N20+O20</f>
        <v>45607</v>
      </c>
      <c r="N20" s="40">
        <v>41980</v>
      </c>
      <c r="O20" s="50">
        <f>SUM(O21:O33)</f>
        <v>3627</v>
      </c>
      <c r="P20" s="50">
        <f>SUM(P21:P33)</f>
        <v>0</v>
      </c>
      <c r="Q20" s="50">
        <f>SUM(Q21:Q33)</f>
        <v>420</v>
      </c>
      <c r="R20" s="50">
        <f>SUM(R21:R33)</f>
        <v>0</v>
      </c>
      <c r="S20" s="50">
        <f t="shared" ref="S20:AD20" si="0">SUM(S21:S33)</f>
        <v>5200</v>
      </c>
      <c r="T20" s="50">
        <f t="shared" si="0"/>
        <v>428</v>
      </c>
      <c r="U20" s="50">
        <f t="shared" si="0"/>
        <v>2060</v>
      </c>
      <c r="V20" s="50">
        <f t="shared" si="0"/>
        <v>2857</v>
      </c>
      <c r="W20" s="50">
        <f t="shared" si="0"/>
        <v>2584</v>
      </c>
      <c r="X20" s="50">
        <f t="shared" si="0"/>
        <v>273</v>
      </c>
      <c r="Y20" s="69">
        <f t="shared" si="0"/>
        <v>490</v>
      </c>
      <c r="Z20" s="69">
        <f t="shared" si="0"/>
        <v>490</v>
      </c>
      <c r="AA20" s="69">
        <f t="shared" si="0"/>
        <v>0</v>
      </c>
      <c r="AB20" s="69">
        <f t="shared" si="0"/>
        <v>0</v>
      </c>
      <c r="AC20" s="69">
        <f t="shared" si="0"/>
        <v>0</v>
      </c>
      <c r="AD20" s="69">
        <f t="shared" si="0"/>
        <v>0</v>
      </c>
    </row>
    <row r="21" s="1" customFormat="1" ht="32" customHeight="1" spans="1:30">
      <c r="A21" s="17">
        <v>17</v>
      </c>
      <c r="B21" s="18"/>
      <c r="C21" s="18"/>
      <c r="D21" s="18">
        <v>0</v>
      </c>
      <c r="E21" s="17" t="s">
        <v>29</v>
      </c>
      <c r="F21" s="18"/>
      <c r="G21" s="19"/>
      <c r="H21" s="21">
        <v>1</v>
      </c>
      <c r="I21" s="51" t="s">
        <v>39</v>
      </c>
      <c r="J21" s="52">
        <v>2771</v>
      </c>
      <c r="K21" s="46">
        <v>2230</v>
      </c>
      <c r="L21" s="46">
        <v>541</v>
      </c>
      <c r="M21" s="52">
        <f>N21+O21</f>
        <v>1448</v>
      </c>
      <c r="N21" s="44">
        <v>1180</v>
      </c>
      <c r="O21" s="44">
        <v>268</v>
      </c>
      <c r="P21" s="48"/>
      <c r="Q21" s="52">
        <v>0</v>
      </c>
      <c r="R21" s="52"/>
      <c r="S21" s="52">
        <v>0</v>
      </c>
      <c r="T21" s="52">
        <v>14</v>
      </c>
      <c r="U21" s="61"/>
      <c r="V21" s="52">
        <v>273</v>
      </c>
      <c r="W21" s="52"/>
      <c r="X21" s="52">
        <v>273</v>
      </c>
      <c r="Y21" s="70"/>
      <c r="Z21" s="70"/>
      <c r="AA21" s="66"/>
      <c r="AB21" s="66"/>
      <c r="AC21" s="66"/>
      <c r="AD21" s="66"/>
    </row>
    <row r="22" s="1" customFormat="1" ht="32" customHeight="1" spans="1:30">
      <c r="A22" s="17">
        <v>18</v>
      </c>
      <c r="B22" s="18"/>
      <c r="C22" s="18"/>
      <c r="D22" s="18">
        <v>0</v>
      </c>
      <c r="E22" s="17" t="s">
        <v>29</v>
      </c>
      <c r="F22" s="18"/>
      <c r="G22" s="19"/>
      <c r="H22" s="21">
        <v>2</v>
      </c>
      <c r="I22" s="51" t="s">
        <v>40</v>
      </c>
      <c r="J22" s="52">
        <v>1421</v>
      </c>
      <c r="K22" s="46">
        <v>1421</v>
      </c>
      <c r="L22" s="46">
        <v>0</v>
      </c>
      <c r="M22" s="52">
        <f>N22+O22</f>
        <v>1161</v>
      </c>
      <c r="N22" s="44">
        <v>1161</v>
      </c>
      <c r="O22" s="44">
        <v>0</v>
      </c>
      <c r="P22" s="48"/>
      <c r="Q22" s="52">
        <v>0</v>
      </c>
      <c r="R22" s="52"/>
      <c r="S22" s="52">
        <v>0</v>
      </c>
      <c r="T22" s="52">
        <v>11</v>
      </c>
      <c r="U22" s="61"/>
      <c r="V22" s="52">
        <v>260</v>
      </c>
      <c r="W22" s="52">
        <v>260</v>
      </c>
      <c r="X22" s="52">
        <v>0</v>
      </c>
      <c r="Y22" s="70">
        <v>0</v>
      </c>
      <c r="Z22" s="70">
        <v>0</v>
      </c>
      <c r="AA22" s="66"/>
      <c r="AB22" s="66"/>
      <c r="AC22" s="66"/>
      <c r="AD22" s="66"/>
    </row>
    <row r="23" s="1" customFormat="1" ht="32" customHeight="1" spans="1:30">
      <c r="A23" s="17">
        <v>19</v>
      </c>
      <c r="B23" s="18"/>
      <c r="C23" s="18"/>
      <c r="D23" s="18">
        <v>0</v>
      </c>
      <c r="E23" s="17" t="s">
        <v>29</v>
      </c>
      <c r="F23" s="18"/>
      <c r="G23" s="25" t="s">
        <v>33</v>
      </c>
      <c r="H23" s="21">
        <v>3</v>
      </c>
      <c r="I23" s="51" t="s">
        <v>41</v>
      </c>
      <c r="J23" s="52">
        <v>7337</v>
      </c>
      <c r="K23" s="46">
        <v>7274</v>
      </c>
      <c r="L23" s="46">
        <v>63</v>
      </c>
      <c r="M23" s="52">
        <f>N23+O23</f>
        <v>5558</v>
      </c>
      <c r="N23" s="44">
        <v>5495</v>
      </c>
      <c r="O23" s="44">
        <v>63</v>
      </c>
      <c r="P23" s="48"/>
      <c r="Q23" s="52">
        <v>80</v>
      </c>
      <c r="R23" s="52"/>
      <c r="S23" s="52">
        <v>600</v>
      </c>
      <c r="T23" s="52">
        <v>55</v>
      </c>
      <c r="U23" s="61"/>
      <c r="V23" s="52">
        <v>294</v>
      </c>
      <c r="W23" s="52">
        <v>294</v>
      </c>
      <c r="X23" s="52">
        <v>0</v>
      </c>
      <c r="Y23" s="70">
        <v>85</v>
      </c>
      <c r="Z23" s="70">
        <v>85</v>
      </c>
      <c r="AA23" s="66"/>
      <c r="AB23" s="66"/>
      <c r="AC23" s="66"/>
      <c r="AD23" s="66"/>
    </row>
    <row r="24" s="1" customFormat="1" ht="32" customHeight="1" spans="1:30">
      <c r="A24" s="17">
        <v>20</v>
      </c>
      <c r="B24" s="18"/>
      <c r="C24" s="18"/>
      <c r="D24" s="17">
        <v>56</v>
      </c>
      <c r="E24" s="18"/>
      <c r="F24" s="18"/>
      <c r="G24" s="19"/>
      <c r="H24" s="21">
        <v>4</v>
      </c>
      <c r="I24" s="51" t="s">
        <v>42</v>
      </c>
      <c r="J24" s="52">
        <v>4780</v>
      </c>
      <c r="K24" s="46">
        <v>4562</v>
      </c>
      <c r="L24" s="46">
        <v>218</v>
      </c>
      <c r="M24" s="52">
        <f>N24+O24</f>
        <v>4780</v>
      </c>
      <c r="N24" s="44">
        <v>4562</v>
      </c>
      <c r="O24" s="44">
        <v>218</v>
      </c>
      <c r="P24" s="48"/>
      <c r="Q24" s="52">
        <v>0</v>
      </c>
      <c r="R24" s="52"/>
      <c r="S24" s="52">
        <v>500</v>
      </c>
      <c r="T24" s="52">
        <v>47</v>
      </c>
      <c r="U24" s="61"/>
      <c r="V24" s="52">
        <v>0</v>
      </c>
      <c r="W24" s="52">
        <v>0</v>
      </c>
      <c r="X24" s="52">
        <v>0</v>
      </c>
      <c r="Y24" s="70">
        <v>0</v>
      </c>
      <c r="Z24" s="70">
        <v>0</v>
      </c>
      <c r="AA24" s="66"/>
      <c r="AB24" s="66"/>
      <c r="AC24" s="66"/>
      <c r="AD24" s="66"/>
    </row>
    <row r="25" s="1" customFormat="1" ht="32" customHeight="1" spans="1:30">
      <c r="A25" s="17">
        <v>21</v>
      </c>
      <c r="B25" s="18"/>
      <c r="C25" s="18"/>
      <c r="D25" s="18">
        <v>0</v>
      </c>
      <c r="E25" s="17" t="s">
        <v>29</v>
      </c>
      <c r="F25" s="18"/>
      <c r="G25" s="19"/>
      <c r="H25" s="21">
        <v>5</v>
      </c>
      <c r="I25" s="51" t="s">
        <v>43</v>
      </c>
      <c r="J25" s="52">
        <v>4165</v>
      </c>
      <c r="K25" s="46">
        <v>3897</v>
      </c>
      <c r="L25" s="46">
        <v>268</v>
      </c>
      <c r="M25" s="52">
        <f>N25+O25</f>
        <v>2765</v>
      </c>
      <c r="N25" s="44">
        <v>2497</v>
      </c>
      <c r="O25" s="44">
        <v>268</v>
      </c>
      <c r="P25" s="48"/>
      <c r="Q25" s="52">
        <v>0</v>
      </c>
      <c r="R25" s="52"/>
      <c r="S25" s="52">
        <v>100</v>
      </c>
      <c r="T25" s="52">
        <v>27</v>
      </c>
      <c r="U25" s="61"/>
      <c r="V25" s="52">
        <v>0</v>
      </c>
      <c r="W25" s="52">
        <v>0</v>
      </c>
      <c r="X25" s="52">
        <v>0</v>
      </c>
      <c r="Y25" s="70">
        <v>0</v>
      </c>
      <c r="Z25" s="70">
        <v>0</v>
      </c>
      <c r="AA25" s="66"/>
      <c r="AB25" s="66"/>
      <c r="AC25" s="66"/>
      <c r="AD25" s="66"/>
    </row>
    <row r="26" s="1" customFormat="1" ht="32" customHeight="1" spans="1:30">
      <c r="A26" s="17">
        <v>22</v>
      </c>
      <c r="B26" s="18"/>
      <c r="C26" s="18"/>
      <c r="D26" s="18">
        <v>0</v>
      </c>
      <c r="E26" s="17" t="s">
        <v>29</v>
      </c>
      <c r="F26" s="18"/>
      <c r="G26" s="19"/>
      <c r="H26" s="21">
        <v>6</v>
      </c>
      <c r="I26" s="51" t="s">
        <v>44</v>
      </c>
      <c r="J26" s="52">
        <v>3839</v>
      </c>
      <c r="K26" s="46">
        <v>3758</v>
      </c>
      <c r="L26" s="46">
        <v>81</v>
      </c>
      <c r="M26" s="52">
        <f>N26+O26</f>
        <v>3557</v>
      </c>
      <c r="N26" s="44">
        <v>3476</v>
      </c>
      <c r="O26" s="44">
        <v>81</v>
      </c>
      <c r="P26" s="48"/>
      <c r="Q26" s="52">
        <v>0</v>
      </c>
      <c r="R26" s="52"/>
      <c r="S26" s="52">
        <v>0</v>
      </c>
      <c r="T26" s="52">
        <v>35</v>
      </c>
      <c r="U26" s="61"/>
      <c r="V26" s="52">
        <v>282</v>
      </c>
      <c r="W26" s="52">
        <v>282</v>
      </c>
      <c r="X26" s="52">
        <v>0</v>
      </c>
      <c r="Y26" s="70">
        <v>0</v>
      </c>
      <c r="Z26" s="70">
        <v>0</v>
      </c>
      <c r="AA26" s="66"/>
      <c r="AB26" s="66"/>
      <c r="AC26" s="66"/>
      <c r="AD26" s="66"/>
    </row>
    <row r="27" s="1" customFormat="1" ht="32" customHeight="1" spans="1:30">
      <c r="A27" s="17">
        <v>23</v>
      </c>
      <c r="B27" s="18"/>
      <c r="C27" s="18"/>
      <c r="D27" s="18">
        <v>0</v>
      </c>
      <c r="E27" s="17" t="s">
        <v>29</v>
      </c>
      <c r="F27" s="18"/>
      <c r="G27" s="19"/>
      <c r="H27" s="21">
        <v>7</v>
      </c>
      <c r="I27" s="51" t="s">
        <v>45</v>
      </c>
      <c r="J27" s="52">
        <v>4788</v>
      </c>
      <c r="K27" s="46">
        <v>4702</v>
      </c>
      <c r="L27" s="46">
        <v>86</v>
      </c>
      <c r="M27" s="52">
        <f>N27+O27</f>
        <v>4498</v>
      </c>
      <c r="N27" s="44">
        <v>4412</v>
      </c>
      <c r="O27" s="44">
        <v>86</v>
      </c>
      <c r="P27" s="48"/>
      <c r="Q27" s="52">
        <v>0</v>
      </c>
      <c r="R27" s="52"/>
      <c r="S27" s="52">
        <v>0</v>
      </c>
      <c r="T27" s="52">
        <v>45</v>
      </c>
      <c r="U27" s="61"/>
      <c r="V27" s="52">
        <v>290</v>
      </c>
      <c r="W27" s="52">
        <v>290</v>
      </c>
      <c r="X27" s="52">
        <v>0</v>
      </c>
      <c r="Y27" s="70">
        <v>0</v>
      </c>
      <c r="Z27" s="70">
        <v>0</v>
      </c>
      <c r="AA27" s="66"/>
      <c r="AB27" s="66"/>
      <c r="AC27" s="66"/>
      <c r="AD27" s="66"/>
    </row>
    <row r="28" s="1" customFormat="1" ht="32" customHeight="1" spans="1:30">
      <c r="A28" s="17">
        <v>24</v>
      </c>
      <c r="B28" s="18"/>
      <c r="C28" s="18"/>
      <c r="D28" s="17">
        <v>56</v>
      </c>
      <c r="E28" s="18"/>
      <c r="F28" s="18"/>
      <c r="G28" s="19"/>
      <c r="H28" s="21">
        <v>8</v>
      </c>
      <c r="I28" s="51" t="s">
        <v>46</v>
      </c>
      <c r="J28" s="52">
        <v>3865</v>
      </c>
      <c r="K28" s="46">
        <v>3524</v>
      </c>
      <c r="L28" s="46">
        <v>341</v>
      </c>
      <c r="M28" s="52">
        <f>N28+O28</f>
        <v>3565</v>
      </c>
      <c r="N28" s="44">
        <v>3224</v>
      </c>
      <c r="O28" s="44">
        <v>341</v>
      </c>
      <c r="P28" s="48"/>
      <c r="Q28" s="52">
        <v>0</v>
      </c>
      <c r="R28" s="52"/>
      <c r="S28" s="52">
        <v>800</v>
      </c>
      <c r="T28" s="52">
        <v>35</v>
      </c>
      <c r="U28" s="61"/>
      <c r="V28" s="52">
        <v>300</v>
      </c>
      <c r="W28" s="52">
        <v>300</v>
      </c>
      <c r="X28" s="52">
        <v>0</v>
      </c>
      <c r="Y28" s="70">
        <v>0</v>
      </c>
      <c r="Z28" s="70">
        <v>0</v>
      </c>
      <c r="AA28" s="66"/>
      <c r="AB28" s="66"/>
      <c r="AC28" s="66"/>
      <c r="AD28" s="66"/>
    </row>
    <row r="29" s="1" customFormat="1" ht="32" customHeight="1" spans="1:30">
      <c r="A29" s="17">
        <v>25</v>
      </c>
      <c r="B29" s="18"/>
      <c r="C29" s="17">
        <v>15</v>
      </c>
      <c r="D29" s="17">
        <v>56</v>
      </c>
      <c r="E29" s="18"/>
      <c r="F29" s="17" t="s">
        <v>32</v>
      </c>
      <c r="G29" s="25" t="s">
        <v>33</v>
      </c>
      <c r="H29" s="21">
        <v>9</v>
      </c>
      <c r="I29" s="51" t="s">
        <v>47</v>
      </c>
      <c r="J29" s="52">
        <v>5278</v>
      </c>
      <c r="K29" s="46">
        <v>5278</v>
      </c>
      <c r="L29" s="46">
        <v>0</v>
      </c>
      <c r="M29" s="52">
        <f>N29+O29</f>
        <v>3618</v>
      </c>
      <c r="N29" s="44">
        <v>3618</v>
      </c>
      <c r="O29" s="44">
        <v>0</v>
      </c>
      <c r="P29" s="48"/>
      <c r="Q29" s="52">
        <v>80</v>
      </c>
      <c r="R29" s="52"/>
      <c r="S29" s="52">
        <v>900</v>
      </c>
      <c r="T29" s="52">
        <v>34</v>
      </c>
      <c r="U29" s="61"/>
      <c r="V29" s="52">
        <v>260</v>
      </c>
      <c r="W29" s="52">
        <v>260</v>
      </c>
      <c r="X29" s="52">
        <v>0</v>
      </c>
      <c r="Y29" s="70">
        <v>0</v>
      </c>
      <c r="Z29" s="70">
        <v>0</v>
      </c>
      <c r="AA29" s="66"/>
      <c r="AB29" s="66"/>
      <c r="AC29" s="66"/>
      <c r="AD29" s="66"/>
    </row>
    <row r="30" s="1" customFormat="1" ht="32" customHeight="1" spans="1:30">
      <c r="A30" s="17">
        <v>26</v>
      </c>
      <c r="B30" s="18"/>
      <c r="C30" s="18"/>
      <c r="D30" s="17">
        <v>56</v>
      </c>
      <c r="E30" s="18"/>
      <c r="F30" s="18"/>
      <c r="G30" s="25" t="s">
        <v>33</v>
      </c>
      <c r="H30" s="21">
        <v>10</v>
      </c>
      <c r="I30" s="51" t="s">
        <v>48</v>
      </c>
      <c r="J30" s="52">
        <v>4689</v>
      </c>
      <c r="K30" s="46">
        <v>4494</v>
      </c>
      <c r="L30" s="46">
        <v>195</v>
      </c>
      <c r="M30" s="52">
        <f>N30+O30</f>
        <v>4209</v>
      </c>
      <c r="N30" s="44">
        <v>4014</v>
      </c>
      <c r="O30" s="44">
        <v>195</v>
      </c>
      <c r="P30" s="48"/>
      <c r="Q30" s="52">
        <v>80</v>
      </c>
      <c r="R30" s="52"/>
      <c r="S30" s="52">
        <v>1300</v>
      </c>
      <c r="T30" s="52">
        <v>42</v>
      </c>
      <c r="U30" s="61"/>
      <c r="V30" s="52">
        <v>300</v>
      </c>
      <c r="W30" s="52">
        <v>300</v>
      </c>
      <c r="X30" s="52">
        <v>0</v>
      </c>
      <c r="Y30" s="70">
        <v>180</v>
      </c>
      <c r="Z30" s="70">
        <v>180</v>
      </c>
      <c r="AA30" s="66"/>
      <c r="AB30" s="66"/>
      <c r="AC30" s="66"/>
      <c r="AD30" s="66"/>
    </row>
    <row r="31" s="1" customFormat="1" ht="32" customHeight="1" spans="1:30">
      <c r="A31" s="17">
        <v>27</v>
      </c>
      <c r="B31" s="18"/>
      <c r="C31" s="18"/>
      <c r="D31" s="17">
        <v>56</v>
      </c>
      <c r="E31" s="18"/>
      <c r="F31" s="18"/>
      <c r="G31" s="25" t="s">
        <v>49</v>
      </c>
      <c r="H31" s="21">
        <v>11</v>
      </c>
      <c r="I31" s="51" t="s">
        <v>50</v>
      </c>
      <c r="J31" s="52">
        <v>6894</v>
      </c>
      <c r="K31" s="46">
        <v>6847</v>
      </c>
      <c r="L31" s="46">
        <v>47</v>
      </c>
      <c r="M31" s="52">
        <f>N31+O31</f>
        <v>6824</v>
      </c>
      <c r="N31" s="44">
        <v>6777</v>
      </c>
      <c r="O31" s="44">
        <v>47</v>
      </c>
      <c r="P31" s="48"/>
      <c r="Q31" s="52">
        <v>180</v>
      </c>
      <c r="R31" s="52"/>
      <c r="S31" s="52">
        <v>900</v>
      </c>
      <c r="T31" s="52">
        <v>68</v>
      </c>
      <c r="U31" s="61"/>
      <c r="V31" s="52">
        <v>0</v>
      </c>
      <c r="W31" s="52">
        <v>0</v>
      </c>
      <c r="X31" s="52">
        <v>0</v>
      </c>
      <c r="Y31" s="70">
        <v>70</v>
      </c>
      <c r="Z31" s="70">
        <v>70</v>
      </c>
      <c r="AA31" s="66"/>
      <c r="AB31" s="66"/>
      <c r="AC31" s="66"/>
      <c r="AD31" s="66"/>
    </row>
    <row r="32" s="1" customFormat="1" ht="32" customHeight="1" spans="1:30">
      <c r="A32" s="17">
        <v>28</v>
      </c>
      <c r="B32" s="18"/>
      <c r="C32" s="18"/>
      <c r="D32" s="18">
        <v>0</v>
      </c>
      <c r="E32" s="17" t="s">
        <v>29</v>
      </c>
      <c r="F32" s="18"/>
      <c r="G32" s="19"/>
      <c r="H32" s="21">
        <v>12</v>
      </c>
      <c r="I32" s="51" t="s">
        <v>51</v>
      </c>
      <c r="J32" s="52">
        <v>2317</v>
      </c>
      <c r="K32" s="46">
        <v>2317</v>
      </c>
      <c r="L32" s="46">
        <v>0</v>
      </c>
      <c r="M32" s="52">
        <f>N32+O32</f>
        <v>1564</v>
      </c>
      <c r="N32" s="44">
        <v>1564</v>
      </c>
      <c r="O32" s="44">
        <v>0</v>
      </c>
      <c r="P32" s="48"/>
      <c r="Q32" s="52">
        <v>0</v>
      </c>
      <c r="R32" s="52"/>
      <c r="S32" s="52">
        <v>100</v>
      </c>
      <c r="T32" s="52">
        <v>15</v>
      </c>
      <c r="U32" s="61"/>
      <c r="V32" s="52">
        <v>598</v>
      </c>
      <c r="W32" s="52">
        <v>598</v>
      </c>
      <c r="X32" s="52">
        <v>0</v>
      </c>
      <c r="Y32" s="70">
        <v>155</v>
      </c>
      <c r="Z32" s="70">
        <v>155</v>
      </c>
      <c r="AA32" s="66"/>
      <c r="AB32" s="66"/>
      <c r="AC32" s="66"/>
      <c r="AD32" s="66"/>
    </row>
    <row r="33" s="1" customFormat="1" ht="32" customHeight="1" spans="1:30">
      <c r="A33" s="17">
        <v>29</v>
      </c>
      <c r="B33" s="18"/>
      <c r="C33" s="18"/>
      <c r="D33" s="18">
        <v>0</v>
      </c>
      <c r="E33" s="17"/>
      <c r="F33" s="18"/>
      <c r="G33" s="19"/>
      <c r="H33" s="21">
        <v>13</v>
      </c>
      <c r="I33" s="53" t="s">
        <v>52</v>
      </c>
      <c r="J33" s="52">
        <v>2060</v>
      </c>
      <c r="K33" s="46">
        <v>0</v>
      </c>
      <c r="L33" s="46">
        <v>2060</v>
      </c>
      <c r="M33" s="52">
        <f>N33+O33</f>
        <v>2060</v>
      </c>
      <c r="N33" s="44">
        <v>0</v>
      </c>
      <c r="O33" s="44">
        <v>2060</v>
      </c>
      <c r="P33" s="48"/>
      <c r="Q33" s="52">
        <v>0</v>
      </c>
      <c r="R33" s="52"/>
      <c r="S33" s="52">
        <v>0</v>
      </c>
      <c r="T33" s="52">
        <v>0</v>
      </c>
      <c r="U33" s="61">
        <v>2060</v>
      </c>
      <c r="V33" s="52">
        <v>0</v>
      </c>
      <c r="W33" s="52">
        <v>0</v>
      </c>
      <c r="X33" s="52">
        <v>0</v>
      </c>
      <c r="Y33" s="70">
        <v>0</v>
      </c>
      <c r="Z33" s="70">
        <v>0</v>
      </c>
      <c r="AA33" s="66"/>
      <c r="AB33" s="66"/>
      <c r="AC33" s="66"/>
      <c r="AD33" s="66"/>
    </row>
    <row r="34" s="2" customFormat="1" ht="32" customHeight="1" spans="1:30">
      <c r="A34" s="22">
        <v>36</v>
      </c>
      <c r="B34" s="23"/>
      <c r="C34" s="23"/>
      <c r="D34" s="23"/>
      <c r="E34" s="23"/>
      <c r="F34" s="23"/>
      <c r="G34" s="24"/>
      <c r="H34" s="20" t="s">
        <v>53</v>
      </c>
      <c r="I34" s="54" t="s">
        <v>54</v>
      </c>
      <c r="J34" s="50">
        <f>SUM(J35:J46)</f>
        <v>56939</v>
      </c>
      <c r="K34" s="50">
        <f>SUM(K35:K46)</f>
        <v>51938</v>
      </c>
      <c r="L34" s="50">
        <f>SUM(L35:L46)</f>
        <v>5001</v>
      </c>
      <c r="M34" s="50">
        <f>N34+O34</f>
        <v>50195</v>
      </c>
      <c r="N34" s="40">
        <v>45723</v>
      </c>
      <c r="O34" s="50">
        <f>SUM(O35:O46)</f>
        <v>4472</v>
      </c>
      <c r="P34" s="50">
        <f>SUM(P35:P46)</f>
        <v>0</v>
      </c>
      <c r="Q34" s="50">
        <f>SUM(Q35:Q46)</f>
        <v>80</v>
      </c>
      <c r="R34" s="50">
        <f>SUM(R35:R46)</f>
        <v>0</v>
      </c>
      <c r="S34" s="50">
        <f t="shared" ref="S34:AD34" si="1">SUM(S35:S46)</f>
        <v>5000</v>
      </c>
      <c r="T34" s="50">
        <f t="shared" si="1"/>
        <v>484</v>
      </c>
      <c r="U34" s="50">
        <f t="shared" si="1"/>
        <v>1419</v>
      </c>
      <c r="V34" s="50">
        <f t="shared" si="1"/>
        <v>2194</v>
      </c>
      <c r="W34" s="50">
        <f t="shared" si="1"/>
        <v>1665</v>
      </c>
      <c r="X34" s="50">
        <f t="shared" si="1"/>
        <v>529</v>
      </c>
      <c r="Y34" s="69">
        <f t="shared" si="1"/>
        <v>0</v>
      </c>
      <c r="Z34" s="69">
        <f t="shared" si="1"/>
        <v>0</v>
      </c>
      <c r="AA34" s="69">
        <f t="shared" si="1"/>
        <v>0</v>
      </c>
      <c r="AB34" s="69">
        <f t="shared" si="1"/>
        <v>0</v>
      </c>
      <c r="AC34" s="69">
        <f t="shared" si="1"/>
        <v>0</v>
      </c>
      <c r="AD34" s="69">
        <f t="shared" si="1"/>
        <v>0</v>
      </c>
    </row>
    <row r="35" s="1" customFormat="1" ht="32" customHeight="1" spans="1:30">
      <c r="A35" s="17">
        <v>37</v>
      </c>
      <c r="B35" s="18"/>
      <c r="C35" s="18"/>
      <c r="D35" s="18">
        <v>0</v>
      </c>
      <c r="E35" s="17" t="s">
        <v>29</v>
      </c>
      <c r="F35" s="18"/>
      <c r="G35" s="19"/>
      <c r="H35" s="21">
        <v>1</v>
      </c>
      <c r="I35" s="51" t="s">
        <v>55</v>
      </c>
      <c r="J35" s="52">
        <v>2401</v>
      </c>
      <c r="K35" s="46">
        <v>2398</v>
      </c>
      <c r="L35" s="46">
        <v>3</v>
      </c>
      <c r="M35" s="52">
        <f t="shared" ref="M35:M50" si="2">N35+O35</f>
        <v>2401</v>
      </c>
      <c r="N35" s="44">
        <v>2398</v>
      </c>
      <c r="O35" s="44">
        <v>3</v>
      </c>
      <c r="P35" s="48"/>
      <c r="Q35" s="52">
        <v>0</v>
      </c>
      <c r="R35" s="52"/>
      <c r="S35" s="52">
        <v>200</v>
      </c>
      <c r="T35" s="52">
        <v>24</v>
      </c>
      <c r="U35" s="61"/>
      <c r="V35" s="52">
        <v>0</v>
      </c>
      <c r="W35" s="52">
        <v>0</v>
      </c>
      <c r="X35" s="52">
        <v>0</v>
      </c>
      <c r="Y35" s="70">
        <v>0</v>
      </c>
      <c r="Z35" s="70">
        <v>0</v>
      </c>
      <c r="AA35" s="66"/>
      <c r="AB35" s="66"/>
      <c r="AC35" s="66"/>
      <c r="AD35" s="66"/>
    </row>
    <row r="36" s="1" customFormat="1" ht="32" customHeight="1" spans="1:30">
      <c r="A36" s="17">
        <v>38</v>
      </c>
      <c r="B36" s="18"/>
      <c r="C36" s="18"/>
      <c r="D36" s="18">
        <v>0</v>
      </c>
      <c r="E36" s="17" t="s">
        <v>29</v>
      </c>
      <c r="F36" s="18"/>
      <c r="G36" s="19"/>
      <c r="H36" s="21">
        <v>2</v>
      </c>
      <c r="I36" s="51" t="s">
        <v>56</v>
      </c>
      <c r="J36" s="52">
        <v>2827</v>
      </c>
      <c r="K36" s="46">
        <v>2282</v>
      </c>
      <c r="L36" s="46">
        <v>545</v>
      </c>
      <c r="M36" s="52">
        <f t="shared" si="2"/>
        <v>2827</v>
      </c>
      <c r="N36" s="44">
        <v>2282</v>
      </c>
      <c r="O36" s="44">
        <v>545</v>
      </c>
      <c r="P36" s="48"/>
      <c r="Q36" s="52">
        <v>0</v>
      </c>
      <c r="R36" s="52"/>
      <c r="S36" s="52">
        <v>300</v>
      </c>
      <c r="T36" s="52">
        <v>28</v>
      </c>
      <c r="U36" s="61"/>
      <c r="V36" s="52">
        <v>0</v>
      </c>
      <c r="W36" s="52">
        <v>0</v>
      </c>
      <c r="X36" s="52">
        <v>0</v>
      </c>
      <c r="Y36" s="70">
        <v>0</v>
      </c>
      <c r="Z36" s="70">
        <v>0</v>
      </c>
      <c r="AA36" s="66"/>
      <c r="AB36" s="66"/>
      <c r="AC36" s="66"/>
      <c r="AD36" s="66"/>
    </row>
    <row r="37" s="1" customFormat="1" ht="32" customHeight="1" spans="1:30">
      <c r="A37" s="17">
        <v>39</v>
      </c>
      <c r="B37" s="18"/>
      <c r="C37" s="18"/>
      <c r="D37" s="18">
        <v>0</v>
      </c>
      <c r="E37" s="17" t="s">
        <v>29</v>
      </c>
      <c r="F37" s="17" t="s">
        <v>32</v>
      </c>
      <c r="G37" s="19"/>
      <c r="H37" s="21">
        <v>3</v>
      </c>
      <c r="I37" s="51" t="s">
        <v>57</v>
      </c>
      <c r="J37" s="52">
        <v>3925</v>
      </c>
      <c r="K37" s="46">
        <v>3756</v>
      </c>
      <c r="L37" s="46">
        <v>169</v>
      </c>
      <c r="M37" s="52">
        <f t="shared" si="2"/>
        <v>2875</v>
      </c>
      <c r="N37" s="44">
        <v>2706</v>
      </c>
      <c r="O37" s="44">
        <v>169</v>
      </c>
      <c r="P37" s="48"/>
      <c r="Q37" s="52">
        <v>0</v>
      </c>
      <c r="R37" s="52"/>
      <c r="S37" s="52">
        <v>100</v>
      </c>
      <c r="T37" s="52">
        <v>28</v>
      </c>
      <c r="U37" s="61"/>
      <c r="V37" s="52">
        <v>0</v>
      </c>
      <c r="W37" s="52">
        <v>0</v>
      </c>
      <c r="X37" s="52">
        <v>0</v>
      </c>
      <c r="Y37" s="70">
        <v>0</v>
      </c>
      <c r="Z37" s="70">
        <v>0</v>
      </c>
      <c r="AA37" s="66"/>
      <c r="AB37" s="66"/>
      <c r="AC37" s="66"/>
      <c r="AD37" s="66"/>
    </row>
    <row r="38" s="1" customFormat="1" ht="32" customHeight="1" spans="1:30">
      <c r="A38" s="17">
        <v>40</v>
      </c>
      <c r="B38" s="18"/>
      <c r="C38" s="18"/>
      <c r="D38" s="18">
        <v>0</v>
      </c>
      <c r="E38" s="17" t="s">
        <v>29</v>
      </c>
      <c r="F38" s="17" t="s">
        <v>32</v>
      </c>
      <c r="G38" s="19"/>
      <c r="H38" s="21">
        <v>4</v>
      </c>
      <c r="I38" s="51" t="s">
        <v>58</v>
      </c>
      <c r="J38" s="52">
        <v>4784</v>
      </c>
      <c r="K38" s="46">
        <v>4619</v>
      </c>
      <c r="L38" s="46">
        <v>165</v>
      </c>
      <c r="M38" s="52">
        <f t="shared" si="2"/>
        <v>4559</v>
      </c>
      <c r="N38" s="44">
        <v>4394</v>
      </c>
      <c r="O38" s="44">
        <v>165</v>
      </c>
      <c r="P38" s="48"/>
      <c r="Q38" s="52">
        <v>0</v>
      </c>
      <c r="R38" s="52"/>
      <c r="S38" s="52">
        <v>300</v>
      </c>
      <c r="T38" s="52">
        <v>45</v>
      </c>
      <c r="U38" s="61"/>
      <c r="V38" s="52">
        <v>225</v>
      </c>
      <c r="W38" s="52">
        <v>225</v>
      </c>
      <c r="X38" s="52">
        <v>0</v>
      </c>
      <c r="Y38" s="70">
        <v>0</v>
      </c>
      <c r="Z38" s="70">
        <v>0</v>
      </c>
      <c r="AA38" s="66"/>
      <c r="AB38" s="66"/>
      <c r="AC38" s="66"/>
      <c r="AD38" s="66"/>
    </row>
    <row r="39" s="1" customFormat="1" ht="32" customHeight="1" spans="1:30">
      <c r="A39" s="17">
        <v>41</v>
      </c>
      <c r="B39" s="18"/>
      <c r="C39" s="18"/>
      <c r="D39" s="18">
        <v>0</v>
      </c>
      <c r="E39" s="17" t="s">
        <v>29</v>
      </c>
      <c r="F39" s="18"/>
      <c r="G39" s="19"/>
      <c r="H39" s="21">
        <v>5</v>
      </c>
      <c r="I39" s="51" t="s">
        <v>59</v>
      </c>
      <c r="J39" s="52">
        <v>5580</v>
      </c>
      <c r="K39" s="46">
        <v>5017</v>
      </c>
      <c r="L39" s="46">
        <v>563</v>
      </c>
      <c r="M39" s="52">
        <f t="shared" si="2"/>
        <v>5350</v>
      </c>
      <c r="N39" s="44">
        <v>4787</v>
      </c>
      <c r="O39" s="44">
        <v>563</v>
      </c>
      <c r="P39" s="48"/>
      <c r="Q39" s="52">
        <v>0</v>
      </c>
      <c r="R39" s="52"/>
      <c r="S39" s="52">
        <v>300</v>
      </c>
      <c r="T39" s="52">
        <v>54</v>
      </c>
      <c r="U39" s="61"/>
      <c r="V39" s="52">
        <v>230</v>
      </c>
      <c r="W39" s="52">
        <v>230</v>
      </c>
      <c r="X39" s="52">
        <v>0</v>
      </c>
      <c r="Y39" s="70">
        <v>0</v>
      </c>
      <c r="Z39" s="70">
        <v>0</v>
      </c>
      <c r="AA39" s="66"/>
      <c r="AB39" s="66"/>
      <c r="AC39" s="66"/>
      <c r="AD39" s="66"/>
    </row>
    <row r="40" s="1" customFormat="1" ht="32" customHeight="1" spans="1:30">
      <c r="A40" s="17">
        <v>42</v>
      </c>
      <c r="B40" s="18"/>
      <c r="C40" s="18"/>
      <c r="D40" s="18">
        <v>0</v>
      </c>
      <c r="E40" s="17" t="s">
        <v>29</v>
      </c>
      <c r="F40" s="18"/>
      <c r="G40" s="19"/>
      <c r="H40" s="21">
        <v>6</v>
      </c>
      <c r="I40" s="51" t="s">
        <v>60</v>
      </c>
      <c r="J40" s="52">
        <v>6330</v>
      </c>
      <c r="K40" s="46">
        <v>5604</v>
      </c>
      <c r="L40" s="46">
        <v>726</v>
      </c>
      <c r="M40" s="52">
        <f t="shared" si="2"/>
        <v>5021</v>
      </c>
      <c r="N40" s="44">
        <v>4554</v>
      </c>
      <c r="O40" s="44">
        <v>467</v>
      </c>
      <c r="P40" s="48"/>
      <c r="Q40" s="52">
        <v>0</v>
      </c>
      <c r="R40" s="52"/>
      <c r="S40" s="52">
        <v>300</v>
      </c>
      <c r="T40" s="52">
        <v>50</v>
      </c>
      <c r="U40" s="61"/>
      <c r="V40" s="52">
        <v>259</v>
      </c>
      <c r="W40" s="52">
        <v>0</v>
      </c>
      <c r="X40" s="52">
        <v>259</v>
      </c>
      <c r="Y40" s="70">
        <v>0</v>
      </c>
      <c r="Z40" s="70">
        <v>0</v>
      </c>
      <c r="AA40" s="66"/>
      <c r="AB40" s="66"/>
      <c r="AC40" s="66"/>
      <c r="AD40" s="66"/>
    </row>
    <row r="41" s="1" customFormat="1" ht="32" customHeight="1" spans="1:30">
      <c r="A41" s="17">
        <v>43</v>
      </c>
      <c r="B41" s="18"/>
      <c r="C41" s="18"/>
      <c r="D41" s="17">
        <v>56</v>
      </c>
      <c r="E41" s="18"/>
      <c r="F41" s="18"/>
      <c r="G41" s="19"/>
      <c r="H41" s="21">
        <v>7</v>
      </c>
      <c r="I41" s="51" t="s">
        <v>61</v>
      </c>
      <c r="J41" s="52">
        <v>5451</v>
      </c>
      <c r="K41" s="46">
        <v>5438</v>
      </c>
      <c r="L41" s="46">
        <v>13</v>
      </c>
      <c r="M41" s="52">
        <f t="shared" si="2"/>
        <v>5171</v>
      </c>
      <c r="N41" s="44">
        <v>5158</v>
      </c>
      <c r="O41" s="44">
        <v>13</v>
      </c>
      <c r="P41" s="48"/>
      <c r="Q41" s="52">
        <v>0</v>
      </c>
      <c r="R41" s="52"/>
      <c r="S41" s="52">
        <v>900</v>
      </c>
      <c r="T41" s="52">
        <v>51</v>
      </c>
      <c r="U41" s="61"/>
      <c r="V41" s="52">
        <v>280</v>
      </c>
      <c r="W41" s="52">
        <v>280</v>
      </c>
      <c r="X41" s="52">
        <v>0</v>
      </c>
      <c r="Y41" s="70">
        <v>0</v>
      </c>
      <c r="Z41" s="70">
        <v>0</v>
      </c>
      <c r="AA41" s="66"/>
      <c r="AB41" s="66"/>
      <c r="AC41" s="66"/>
      <c r="AD41" s="66"/>
    </row>
    <row r="42" s="1" customFormat="1" ht="32" customHeight="1" spans="1:30">
      <c r="A42" s="17">
        <v>44</v>
      </c>
      <c r="B42" s="18"/>
      <c r="C42" s="18"/>
      <c r="D42" s="18">
        <v>0</v>
      </c>
      <c r="E42" s="17" t="s">
        <v>29</v>
      </c>
      <c r="F42" s="17" t="s">
        <v>32</v>
      </c>
      <c r="G42" s="25" t="s">
        <v>33</v>
      </c>
      <c r="H42" s="21">
        <v>8</v>
      </c>
      <c r="I42" s="51" t="s">
        <v>62</v>
      </c>
      <c r="J42" s="52">
        <v>3762</v>
      </c>
      <c r="K42" s="46">
        <v>3652</v>
      </c>
      <c r="L42" s="46">
        <v>110</v>
      </c>
      <c r="M42" s="52">
        <f t="shared" si="2"/>
        <v>3562</v>
      </c>
      <c r="N42" s="44">
        <v>3452</v>
      </c>
      <c r="O42" s="44">
        <v>110</v>
      </c>
      <c r="P42" s="48"/>
      <c r="Q42" s="52">
        <v>80</v>
      </c>
      <c r="R42" s="52"/>
      <c r="S42" s="52">
        <v>200</v>
      </c>
      <c r="T42" s="52">
        <v>35</v>
      </c>
      <c r="U42" s="61"/>
      <c r="V42" s="52">
        <v>200</v>
      </c>
      <c r="W42" s="52">
        <v>200</v>
      </c>
      <c r="X42" s="52">
        <v>0</v>
      </c>
      <c r="Y42" s="70">
        <v>0</v>
      </c>
      <c r="Z42" s="70">
        <v>0</v>
      </c>
      <c r="AA42" s="66"/>
      <c r="AB42" s="66"/>
      <c r="AC42" s="66"/>
      <c r="AD42" s="66"/>
    </row>
    <row r="43" s="1" customFormat="1" ht="32" customHeight="1" spans="1:30">
      <c r="A43" s="17">
        <v>45</v>
      </c>
      <c r="B43" s="18"/>
      <c r="C43" s="17">
        <v>15</v>
      </c>
      <c r="D43" s="17">
        <v>56</v>
      </c>
      <c r="E43" s="18"/>
      <c r="F43" s="17" t="s">
        <v>32</v>
      </c>
      <c r="G43" s="19"/>
      <c r="H43" s="21">
        <v>9</v>
      </c>
      <c r="I43" s="51" t="s">
        <v>63</v>
      </c>
      <c r="J43" s="52">
        <v>8390</v>
      </c>
      <c r="K43" s="46">
        <v>8038</v>
      </c>
      <c r="L43" s="46">
        <v>352</v>
      </c>
      <c r="M43" s="52">
        <f t="shared" si="2"/>
        <v>6840</v>
      </c>
      <c r="N43" s="44">
        <v>6758</v>
      </c>
      <c r="O43" s="44">
        <v>82</v>
      </c>
      <c r="P43" s="48"/>
      <c r="Q43" s="52">
        <v>0</v>
      </c>
      <c r="R43" s="52"/>
      <c r="S43" s="52">
        <v>800</v>
      </c>
      <c r="T43" s="52">
        <v>68</v>
      </c>
      <c r="U43" s="61"/>
      <c r="V43" s="52">
        <v>500</v>
      </c>
      <c r="W43" s="52">
        <v>230</v>
      </c>
      <c r="X43" s="52">
        <v>270</v>
      </c>
      <c r="Y43" s="70">
        <v>0</v>
      </c>
      <c r="Z43" s="70">
        <v>0</v>
      </c>
      <c r="AA43" s="66"/>
      <c r="AB43" s="66"/>
      <c r="AC43" s="66"/>
      <c r="AD43" s="66"/>
    </row>
    <row r="44" s="1" customFormat="1" ht="32" customHeight="1" spans="1:30">
      <c r="A44" s="17">
        <v>46</v>
      </c>
      <c r="B44" s="18"/>
      <c r="C44" s="18"/>
      <c r="D44" s="17">
        <v>56</v>
      </c>
      <c r="E44" s="18"/>
      <c r="F44" s="17" t="s">
        <v>32</v>
      </c>
      <c r="G44" s="19"/>
      <c r="H44" s="21">
        <v>10</v>
      </c>
      <c r="I44" s="51" t="s">
        <v>64</v>
      </c>
      <c r="J44" s="52">
        <v>8114</v>
      </c>
      <c r="K44" s="46">
        <v>7199</v>
      </c>
      <c r="L44" s="46">
        <v>915</v>
      </c>
      <c r="M44" s="52">
        <f t="shared" si="2"/>
        <v>6454</v>
      </c>
      <c r="N44" s="44">
        <v>5539</v>
      </c>
      <c r="O44" s="44">
        <v>915</v>
      </c>
      <c r="P44" s="48"/>
      <c r="Q44" s="52">
        <v>0</v>
      </c>
      <c r="R44" s="52"/>
      <c r="S44" s="52">
        <v>800</v>
      </c>
      <c r="T44" s="52">
        <v>65</v>
      </c>
      <c r="U44" s="61"/>
      <c r="V44" s="52">
        <v>260</v>
      </c>
      <c r="W44" s="52">
        <v>260</v>
      </c>
      <c r="X44" s="52">
        <v>0</v>
      </c>
      <c r="Y44" s="70">
        <v>0</v>
      </c>
      <c r="Z44" s="70">
        <v>0</v>
      </c>
      <c r="AA44" s="66"/>
      <c r="AB44" s="66"/>
      <c r="AC44" s="66"/>
      <c r="AD44" s="66"/>
    </row>
    <row r="45" s="1" customFormat="1" ht="32" customHeight="1" spans="1:30">
      <c r="A45" s="17">
        <v>47</v>
      </c>
      <c r="B45" s="17"/>
      <c r="C45" s="17"/>
      <c r="D45" s="17">
        <v>56</v>
      </c>
      <c r="E45" s="17"/>
      <c r="F45" s="17" t="s">
        <v>32</v>
      </c>
      <c r="G45" s="25"/>
      <c r="H45" s="21">
        <v>11</v>
      </c>
      <c r="I45" s="51" t="s">
        <v>65</v>
      </c>
      <c r="J45" s="52">
        <v>3956</v>
      </c>
      <c r="K45" s="46">
        <v>3935</v>
      </c>
      <c r="L45" s="46">
        <v>21</v>
      </c>
      <c r="M45" s="52">
        <f t="shared" si="2"/>
        <v>3716</v>
      </c>
      <c r="N45" s="44">
        <v>3695</v>
      </c>
      <c r="O45" s="44">
        <v>21</v>
      </c>
      <c r="P45" s="48"/>
      <c r="Q45" s="52">
        <v>0</v>
      </c>
      <c r="R45" s="52"/>
      <c r="S45" s="52">
        <v>800</v>
      </c>
      <c r="T45" s="52">
        <v>36</v>
      </c>
      <c r="U45" s="61"/>
      <c r="V45" s="52">
        <v>240</v>
      </c>
      <c r="W45" s="52">
        <v>240</v>
      </c>
      <c r="X45" s="52">
        <v>0</v>
      </c>
      <c r="Y45" s="70">
        <v>0</v>
      </c>
      <c r="Z45" s="70">
        <v>0</v>
      </c>
      <c r="AA45" s="66"/>
      <c r="AB45" s="66"/>
      <c r="AC45" s="66"/>
      <c r="AD45" s="66"/>
    </row>
    <row r="46" s="1" customFormat="1" ht="32" customHeight="1" spans="1:30">
      <c r="A46" s="17">
        <v>48</v>
      </c>
      <c r="B46" s="17"/>
      <c r="C46" s="17"/>
      <c r="D46" s="17">
        <v>0</v>
      </c>
      <c r="E46" s="17"/>
      <c r="F46" s="17"/>
      <c r="G46" s="25"/>
      <c r="H46" s="21">
        <v>12</v>
      </c>
      <c r="I46" s="53" t="s">
        <v>66</v>
      </c>
      <c r="J46" s="52">
        <v>1419</v>
      </c>
      <c r="K46" s="46">
        <v>0</v>
      </c>
      <c r="L46" s="46">
        <v>1419</v>
      </c>
      <c r="M46" s="52">
        <f t="shared" si="2"/>
        <v>1419</v>
      </c>
      <c r="N46" s="44">
        <v>0</v>
      </c>
      <c r="O46" s="44">
        <v>1419</v>
      </c>
      <c r="P46" s="48"/>
      <c r="Q46" s="52">
        <v>0</v>
      </c>
      <c r="R46" s="52"/>
      <c r="S46" s="52">
        <v>0</v>
      </c>
      <c r="T46" s="52">
        <v>0</v>
      </c>
      <c r="U46" s="61">
        <v>1419</v>
      </c>
      <c r="V46" s="52">
        <v>0</v>
      </c>
      <c r="W46" s="52">
        <v>0</v>
      </c>
      <c r="X46" s="52">
        <v>0</v>
      </c>
      <c r="Y46" s="70">
        <v>0</v>
      </c>
      <c r="Z46" s="70">
        <v>0</v>
      </c>
      <c r="AA46" s="66"/>
      <c r="AB46" s="66"/>
      <c r="AC46" s="66"/>
      <c r="AD46" s="66"/>
    </row>
    <row r="47" s="2" customFormat="1" ht="32" customHeight="1" spans="1:30">
      <c r="A47" s="22">
        <v>30</v>
      </c>
      <c r="B47" s="23"/>
      <c r="C47" s="23"/>
      <c r="D47" s="23"/>
      <c r="E47" s="23"/>
      <c r="F47" s="23"/>
      <c r="G47" s="24"/>
      <c r="H47" s="20" t="s">
        <v>67</v>
      </c>
      <c r="I47" s="54" t="s">
        <v>68</v>
      </c>
      <c r="J47" s="50">
        <f>SUM(J48:J52)</f>
        <v>15430</v>
      </c>
      <c r="K47" s="50">
        <f>SUM(K48:K52)</f>
        <v>14697</v>
      </c>
      <c r="L47" s="50">
        <f>SUM(L48:L52)</f>
        <v>733</v>
      </c>
      <c r="M47" s="50">
        <f t="shared" si="2"/>
        <v>12677</v>
      </c>
      <c r="N47" s="40">
        <v>12115</v>
      </c>
      <c r="O47" s="50">
        <f>SUM(O48:O52)</f>
        <v>562</v>
      </c>
      <c r="P47" s="50">
        <f>SUM(P48:P52)</f>
        <v>0</v>
      </c>
      <c r="Q47" s="50">
        <f>SUM(Q48:Q52)</f>
        <v>320</v>
      </c>
      <c r="R47" s="50">
        <f>SUM(R48:R52)</f>
        <v>0</v>
      </c>
      <c r="S47" s="50">
        <f t="shared" ref="S47:AD47" si="3">SUM(S48:S52)</f>
        <v>3300</v>
      </c>
      <c r="T47" s="50">
        <f t="shared" si="3"/>
        <v>120</v>
      </c>
      <c r="U47" s="50">
        <f t="shared" si="3"/>
        <v>357</v>
      </c>
      <c r="V47" s="50">
        <f t="shared" si="3"/>
        <v>1353</v>
      </c>
      <c r="W47" s="50">
        <f t="shared" si="3"/>
        <v>1182</v>
      </c>
      <c r="X47" s="50">
        <f t="shared" si="3"/>
        <v>171</v>
      </c>
      <c r="Y47" s="69">
        <f t="shared" si="3"/>
        <v>0</v>
      </c>
      <c r="Z47" s="69">
        <f t="shared" si="3"/>
        <v>0</v>
      </c>
      <c r="AA47" s="69">
        <f t="shared" si="3"/>
        <v>0</v>
      </c>
      <c r="AB47" s="69">
        <f t="shared" si="3"/>
        <v>0</v>
      </c>
      <c r="AC47" s="69">
        <f t="shared" si="3"/>
        <v>0</v>
      </c>
      <c r="AD47" s="69">
        <f t="shared" si="3"/>
        <v>0</v>
      </c>
    </row>
    <row r="48" s="1" customFormat="1" ht="32" customHeight="1" spans="1:30">
      <c r="A48" s="17">
        <v>31</v>
      </c>
      <c r="B48" s="18"/>
      <c r="C48" s="18"/>
      <c r="D48" s="18">
        <v>0</v>
      </c>
      <c r="E48" s="17" t="s">
        <v>29</v>
      </c>
      <c r="F48" s="17" t="s">
        <v>32</v>
      </c>
      <c r="G48" s="19"/>
      <c r="H48" s="21">
        <v>1</v>
      </c>
      <c r="I48" s="51" t="s">
        <v>69</v>
      </c>
      <c r="J48" s="52">
        <v>904</v>
      </c>
      <c r="K48" s="46">
        <v>892</v>
      </c>
      <c r="L48" s="46">
        <v>12</v>
      </c>
      <c r="M48" s="52">
        <f t="shared" si="2"/>
        <v>604</v>
      </c>
      <c r="N48" s="44">
        <v>592</v>
      </c>
      <c r="O48" s="44">
        <v>12</v>
      </c>
      <c r="P48" s="48"/>
      <c r="Q48" s="52">
        <v>0</v>
      </c>
      <c r="R48" s="52"/>
      <c r="S48" s="52">
        <v>0</v>
      </c>
      <c r="T48" s="52">
        <v>6</v>
      </c>
      <c r="U48" s="61"/>
      <c r="V48" s="52">
        <v>300</v>
      </c>
      <c r="W48" s="52">
        <v>300</v>
      </c>
      <c r="X48" s="52">
        <v>0</v>
      </c>
      <c r="Y48" s="70">
        <v>0</v>
      </c>
      <c r="Z48" s="70">
        <v>0</v>
      </c>
      <c r="AA48" s="66"/>
      <c r="AB48" s="66"/>
      <c r="AC48" s="66"/>
      <c r="AD48" s="66"/>
    </row>
    <row r="49" s="1" customFormat="1" ht="32" customHeight="1" spans="1:30">
      <c r="A49" s="17">
        <v>32</v>
      </c>
      <c r="B49" s="18"/>
      <c r="C49" s="18"/>
      <c r="D49" s="17">
        <v>56</v>
      </c>
      <c r="E49" s="18"/>
      <c r="F49" s="17" t="s">
        <v>32</v>
      </c>
      <c r="G49" s="25" t="s">
        <v>33</v>
      </c>
      <c r="H49" s="21">
        <v>2</v>
      </c>
      <c r="I49" s="51" t="s">
        <v>70</v>
      </c>
      <c r="J49" s="52">
        <v>4055</v>
      </c>
      <c r="K49" s="46">
        <v>3958</v>
      </c>
      <c r="L49" s="46">
        <v>97</v>
      </c>
      <c r="M49" s="52">
        <f t="shared" si="2"/>
        <v>3355</v>
      </c>
      <c r="N49" s="44">
        <v>3258</v>
      </c>
      <c r="O49" s="44">
        <v>97</v>
      </c>
      <c r="P49" s="48"/>
      <c r="Q49" s="52">
        <v>80</v>
      </c>
      <c r="R49" s="52"/>
      <c r="S49" s="52">
        <v>900</v>
      </c>
      <c r="T49" s="52">
        <v>32</v>
      </c>
      <c r="U49" s="61"/>
      <c r="V49" s="52">
        <v>0</v>
      </c>
      <c r="W49" s="52">
        <v>0</v>
      </c>
      <c r="X49" s="52">
        <v>0</v>
      </c>
      <c r="Y49" s="70">
        <v>0</v>
      </c>
      <c r="Z49" s="70">
        <v>0</v>
      </c>
      <c r="AA49" s="66"/>
      <c r="AB49" s="66"/>
      <c r="AC49" s="66"/>
      <c r="AD49" s="66"/>
    </row>
    <row r="50" s="1" customFormat="1" ht="32" customHeight="1" spans="1:30">
      <c r="A50" s="17">
        <v>33</v>
      </c>
      <c r="B50" s="18"/>
      <c r="C50" s="17">
        <v>15</v>
      </c>
      <c r="D50" s="17">
        <v>56</v>
      </c>
      <c r="E50" s="18"/>
      <c r="F50" s="17" t="s">
        <v>32</v>
      </c>
      <c r="G50" s="25" t="s">
        <v>71</v>
      </c>
      <c r="H50" s="21">
        <v>3</v>
      </c>
      <c r="I50" s="51" t="s">
        <v>72</v>
      </c>
      <c r="J50" s="52">
        <v>5824</v>
      </c>
      <c r="K50" s="46">
        <v>5643</v>
      </c>
      <c r="L50" s="46">
        <v>181</v>
      </c>
      <c r="M50" s="52">
        <f t="shared" si="2"/>
        <v>5371</v>
      </c>
      <c r="N50" s="44">
        <v>5361</v>
      </c>
      <c r="O50" s="44">
        <v>10</v>
      </c>
      <c r="P50" s="48"/>
      <c r="Q50" s="52">
        <v>160</v>
      </c>
      <c r="R50" s="52"/>
      <c r="S50" s="52">
        <v>1800</v>
      </c>
      <c r="T50" s="52">
        <v>53</v>
      </c>
      <c r="U50" s="61"/>
      <c r="V50" s="52">
        <v>453</v>
      </c>
      <c r="W50" s="52">
        <v>282</v>
      </c>
      <c r="X50" s="52">
        <v>171</v>
      </c>
      <c r="Y50" s="70">
        <v>0</v>
      </c>
      <c r="Z50" s="70">
        <v>0</v>
      </c>
      <c r="AA50" s="66"/>
      <c r="AB50" s="66"/>
      <c r="AC50" s="66"/>
      <c r="AD50" s="66"/>
    </row>
    <row r="51" s="1" customFormat="1" ht="32" customHeight="1" spans="1:30">
      <c r="A51" s="17">
        <v>34</v>
      </c>
      <c r="B51" s="18"/>
      <c r="C51" s="18"/>
      <c r="D51" s="17">
        <v>56</v>
      </c>
      <c r="E51" s="18"/>
      <c r="F51" s="17" t="s">
        <v>32</v>
      </c>
      <c r="G51" s="25" t="s">
        <v>33</v>
      </c>
      <c r="H51" s="21">
        <v>4</v>
      </c>
      <c r="I51" s="51" t="s">
        <v>73</v>
      </c>
      <c r="J51" s="52">
        <v>4290</v>
      </c>
      <c r="K51" s="46">
        <v>4204</v>
      </c>
      <c r="L51" s="46">
        <v>86</v>
      </c>
      <c r="M51" s="52">
        <f t="shared" ref="M51:M82" si="4">N51+O51</f>
        <v>2990</v>
      </c>
      <c r="N51" s="44">
        <v>2904</v>
      </c>
      <c r="O51" s="44">
        <v>86</v>
      </c>
      <c r="P51" s="48"/>
      <c r="Q51" s="52">
        <v>80</v>
      </c>
      <c r="R51" s="52"/>
      <c r="S51" s="52">
        <v>600</v>
      </c>
      <c r="T51" s="52">
        <v>29</v>
      </c>
      <c r="U51" s="61"/>
      <c r="V51" s="52">
        <v>600</v>
      </c>
      <c r="W51" s="52">
        <v>600</v>
      </c>
      <c r="X51" s="52">
        <v>0</v>
      </c>
      <c r="Y51" s="70">
        <v>0</v>
      </c>
      <c r="Z51" s="70">
        <v>0</v>
      </c>
      <c r="AA51" s="66"/>
      <c r="AB51" s="66"/>
      <c r="AC51" s="66"/>
      <c r="AD51" s="66"/>
    </row>
    <row r="52" s="1" customFormat="1" ht="32" customHeight="1" spans="1:30">
      <c r="A52" s="17">
        <v>35</v>
      </c>
      <c r="B52" s="18"/>
      <c r="C52" s="18"/>
      <c r="D52" s="17">
        <v>0</v>
      </c>
      <c r="E52" s="18"/>
      <c r="F52" s="17"/>
      <c r="G52" s="25"/>
      <c r="H52" s="21">
        <v>5</v>
      </c>
      <c r="I52" s="53" t="s">
        <v>74</v>
      </c>
      <c r="J52" s="52">
        <v>357</v>
      </c>
      <c r="K52" s="46">
        <v>0</v>
      </c>
      <c r="L52" s="46">
        <v>357</v>
      </c>
      <c r="M52" s="52">
        <f t="shared" si="4"/>
        <v>357</v>
      </c>
      <c r="N52" s="44">
        <v>0</v>
      </c>
      <c r="O52" s="44">
        <v>357</v>
      </c>
      <c r="P52" s="48"/>
      <c r="Q52" s="52">
        <v>0</v>
      </c>
      <c r="R52" s="52"/>
      <c r="S52" s="52">
        <v>0</v>
      </c>
      <c r="T52" s="52">
        <v>0</v>
      </c>
      <c r="U52" s="61">
        <v>357</v>
      </c>
      <c r="V52" s="52">
        <v>0</v>
      </c>
      <c r="W52" s="52">
        <v>0</v>
      </c>
      <c r="X52" s="52">
        <v>0</v>
      </c>
      <c r="Y52" s="70">
        <v>0</v>
      </c>
      <c r="Z52" s="70">
        <v>0</v>
      </c>
      <c r="AA52" s="66"/>
      <c r="AB52" s="66"/>
      <c r="AC52" s="66"/>
      <c r="AD52" s="66"/>
    </row>
    <row r="53" s="2" customFormat="1" ht="32" customHeight="1" spans="1:30">
      <c r="A53" s="22">
        <v>49</v>
      </c>
      <c r="B53" s="23"/>
      <c r="C53" s="23"/>
      <c r="D53" s="23"/>
      <c r="E53" s="23"/>
      <c r="F53" s="23"/>
      <c r="G53" s="24"/>
      <c r="H53" s="20" t="s">
        <v>75</v>
      </c>
      <c r="I53" s="54" t="s">
        <v>76</v>
      </c>
      <c r="J53" s="50">
        <f>SUM(J54:J65)</f>
        <v>72850</v>
      </c>
      <c r="K53" s="50">
        <f>SUM(K54:K65)</f>
        <v>66629</v>
      </c>
      <c r="L53" s="50">
        <f>SUM(L54:L65)</f>
        <v>6221</v>
      </c>
      <c r="M53" s="50">
        <f t="shared" si="4"/>
        <v>64955</v>
      </c>
      <c r="N53" s="40">
        <v>59379</v>
      </c>
      <c r="O53" s="50">
        <f>SUM(O54:O65)</f>
        <v>5576</v>
      </c>
      <c r="P53" s="50">
        <f>SUM(P54:P65)</f>
        <v>0</v>
      </c>
      <c r="Q53" s="50">
        <f>SUM(Q54:Q65)</f>
        <v>560</v>
      </c>
      <c r="R53" s="50">
        <f>SUM(R54:R65)</f>
        <v>0</v>
      </c>
      <c r="S53" s="50">
        <f t="shared" ref="S53:AA53" si="5">SUM(S54:S65)</f>
        <v>4500</v>
      </c>
      <c r="T53" s="50">
        <f t="shared" si="5"/>
        <v>624</v>
      </c>
      <c r="U53" s="50">
        <f t="shared" si="5"/>
        <v>1836</v>
      </c>
      <c r="V53" s="50">
        <f t="shared" si="5"/>
        <v>1935</v>
      </c>
      <c r="W53" s="50">
        <f t="shared" si="5"/>
        <v>1440</v>
      </c>
      <c r="X53" s="50">
        <f t="shared" si="5"/>
        <v>495</v>
      </c>
      <c r="Y53" s="69">
        <f t="shared" si="5"/>
        <v>360</v>
      </c>
      <c r="Z53" s="69">
        <f t="shared" si="5"/>
        <v>210</v>
      </c>
      <c r="AA53" s="69">
        <f t="shared" si="5"/>
        <v>150</v>
      </c>
      <c r="AB53" s="69"/>
      <c r="AC53" s="69"/>
      <c r="AD53" s="69"/>
    </row>
    <row r="54" s="1" customFormat="1" ht="32" customHeight="1" spans="1:30">
      <c r="A54" s="17">
        <v>50</v>
      </c>
      <c r="B54" s="18"/>
      <c r="C54" s="18"/>
      <c r="D54" s="18">
        <v>0</v>
      </c>
      <c r="E54" s="17" t="s">
        <v>29</v>
      </c>
      <c r="F54" s="17" t="s">
        <v>32</v>
      </c>
      <c r="G54" s="25" t="s">
        <v>77</v>
      </c>
      <c r="H54" s="26">
        <v>1</v>
      </c>
      <c r="I54" s="51" t="s">
        <v>78</v>
      </c>
      <c r="J54" s="52">
        <v>6114</v>
      </c>
      <c r="K54" s="46">
        <v>6057</v>
      </c>
      <c r="L54" s="46">
        <v>57</v>
      </c>
      <c r="M54" s="52">
        <f t="shared" si="4"/>
        <v>6064</v>
      </c>
      <c r="N54" s="44">
        <v>6057</v>
      </c>
      <c r="O54" s="44">
        <v>7</v>
      </c>
      <c r="P54" s="48"/>
      <c r="Q54" s="52">
        <v>240</v>
      </c>
      <c r="R54" s="52"/>
      <c r="S54" s="52">
        <v>500</v>
      </c>
      <c r="T54" s="52">
        <v>59</v>
      </c>
      <c r="U54" s="61"/>
      <c r="V54" s="52">
        <v>0</v>
      </c>
      <c r="W54" s="52">
        <v>0</v>
      </c>
      <c r="X54" s="52">
        <v>0</v>
      </c>
      <c r="Y54" s="70">
        <v>50</v>
      </c>
      <c r="Z54" s="70">
        <v>0</v>
      </c>
      <c r="AA54" s="66">
        <v>50</v>
      </c>
      <c r="AB54" s="66"/>
      <c r="AC54" s="66"/>
      <c r="AD54" s="66"/>
    </row>
    <row r="55" s="1" customFormat="1" ht="32" customHeight="1" spans="1:30">
      <c r="A55" s="17">
        <v>124</v>
      </c>
      <c r="B55" s="18"/>
      <c r="C55" s="18"/>
      <c r="D55" s="18">
        <v>0</v>
      </c>
      <c r="E55" s="27" t="s">
        <v>29</v>
      </c>
      <c r="F55" s="27" t="s">
        <v>32</v>
      </c>
      <c r="G55" s="28"/>
      <c r="H55" s="26">
        <v>2</v>
      </c>
      <c r="I55" s="51" t="s">
        <v>79</v>
      </c>
      <c r="J55" s="52">
        <v>4985</v>
      </c>
      <c r="K55" s="46">
        <v>4541</v>
      </c>
      <c r="L55" s="46">
        <v>444</v>
      </c>
      <c r="M55" s="52">
        <f t="shared" si="4"/>
        <v>3465</v>
      </c>
      <c r="N55" s="44">
        <v>3071</v>
      </c>
      <c r="O55" s="44">
        <v>394</v>
      </c>
      <c r="P55" s="48"/>
      <c r="Q55" s="52">
        <v>0</v>
      </c>
      <c r="R55" s="52"/>
      <c r="S55" s="52">
        <v>0</v>
      </c>
      <c r="T55" s="52">
        <v>34</v>
      </c>
      <c r="U55" s="61"/>
      <c r="V55" s="52">
        <v>0</v>
      </c>
      <c r="W55" s="52">
        <v>0</v>
      </c>
      <c r="X55" s="52">
        <v>0</v>
      </c>
      <c r="Y55" s="70">
        <v>120</v>
      </c>
      <c r="Z55" s="70">
        <v>70</v>
      </c>
      <c r="AA55" s="66">
        <v>50</v>
      </c>
      <c r="AB55" s="66"/>
      <c r="AC55" s="66"/>
      <c r="AD55" s="66"/>
    </row>
    <row r="56" s="1" customFormat="1" ht="32" customHeight="1" spans="1:30">
      <c r="A56" s="17">
        <v>51</v>
      </c>
      <c r="B56" s="18"/>
      <c r="C56" s="18"/>
      <c r="D56" s="18">
        <v>0</v>
      </c>
      <c r="E56" s="17" t="s">
        <v>29</v>
      </c>
      <c r="F56" s="18"/>
      <c r="G56" s="19"/>
      <c r="H56" s="26">
        <v>3</v>
      </c>
      <c r="I56" s="51" t="s">
        <v>80</v>
      </c>
      <c r="J56" s="52">
        <v>2663</v>
      </c>
      <c r="K56" s="46">
        <v>2658</v>
      </c>
      <c r="L56" s="46">
        <v>5</v>
      </c>
      <c r="M56" s="52">
        <f t="shared" si="4"/>
        <v>2423</v>
      </c>
      <c r="N56" s="44">
        <v>2418</v>
      </c>
      <c r="O56" s="44">
        <v>5</v>
      </c>
      <c r="P56" s="48"/>
      <c r="Q56" s="52">
        <v>0</v>
      </c>
      <c r="R56" s="52"/>
      <c r="S56" s="52">
        <v>0</v>
      </c>
      <c r="T56" s="52">
        <v>24</v>
      </c>
      <c r="U56" s="61"/>
      <c r="V56" s="52">
        <v>170</v>
      </c>
      <c r="W56" s="52">
        <v>170</v>
      </c>
      <c r="X56" s="52">
        <v>0</v>
      </c>
      <c r="Y56" s="70">
        <v>70</v>
      </c>
      <c r="Z56" s="70">
        <v>70</v>
      </c>
      <c r="AA56" s="66"/>
      <c r="AB56" s="66"/>
      <c r="AC56" s="66"/>
      <c r="AD56" s="66"/>
    </row>
    <row r="57" s="1" customFormat="1" ht="32" customHeight="1" spans="1:30">
      <c r="A57" s="17">
        <v>52</v>
      </c>
      <c r="B57" s="18"/>
      <c r="C57" s="18"/>
      <c r="D57" s="18">
        <v>0</v>
      </c>
      <c r="E57" s="17" t="s">
        <v>29</v>
      </c>
      <c r="F57" s="17" t="s">
        <v>32</v>
      </c>
      <c r="G57" s="25" t="s">
        <v>33</v>
      </c>
      <c r="H57" s="26">
        <v>4</v>
      </c>
      <c r="I57" s="51" t="s">
        <v>81</v>
      </c>
      <c r="J57" s="52">
        <v>6782</v>
      </c>
      <c r="K57" s="46">
        <v>6247</v>
      </c>
      <c r="L57" s="46">
        <v>535</v>
      </c>
      <c r="M57" s="52">
        <f t="shared" si="4"/>
        <v>5487</v>
      </c>
      <c r="N57" s="44">
        <v>5197</v>
      </c>
      <c r="O57" s="44">
        <v>290</v>
      </c>
      <c r="P57" s="48"/>
      <c r="Q57" s="52">
        <v>80</v>
      </c>
      <c r="R57" s="52"/>
      <c r="S57" s="52">
        <v>100</v>
      </c>
      <c r="T57" s="52">
        <v>54</v>
      </c>
      <c r="U57" s="61"/>
      <c r="V57" s="52">
        <v>245</v>
      </c>
      <c r="W57" s="52">
        <v>0</v>
      </c>
      <c r="X57" s="52">
        <v>245</v>
      </c>
      <c r="Y57" s="70">
        <v>0</v>
      </c>
      <c r="Z57" s="70">
        <v>0</v>
      </c>
      <c r="AA57" s="66"/>
      <c r="AB57" s="66"/>
      <c r="AC57" s="66"/>
      <c r="AD57" s="66"/>
    </row>
    <row r="58" s="1" customFormat="1" ht="32" customHeight="1" spans="1:30">
      <c r="A58" s="17">
        <v>53</v>
      </c>
      <c r="B58" s="18"/>
      <c r="C58" s="18"/>
      <c r="D58" s="18">
        <v>0</v>
      </c>
      <c r="E58" s="17" t="s">
        <v>29</v>
      </c>
      <c r="F58" s="18"/>
      <c r="G58" s="19"/>
      <c r="H58" s="26">
        <v>5</v>
      </c>
      <c r="I58" s="51" t="s">
        <v>82</v>
      </c>
      <c r="J58" s="52">
        <v>2425</v>
      </c>
      <c r="K58" s="46">
        <v>2275</v>
      </c>
      <c r="L58" s="46">
        <v>150</v>
      </c>
      <c r="M58" s="52">
        <f t="shared" si="4"/>
        <v>1955</v>
      </c>
      <c r="N58" s="44">
        <v>1855</v>
      </c>
      <c r="O58" s="44">
        <v>100</v>
      </c>
      <c r="P58" s="48"/>
      <c r="Q58" s="52">
        <v>0</v>
      </c>
      <c r="R58" s="52"/>
      <c r="S58" s="52">
        <v>0</v>
      </c>
      <c r="T58" s="52">
        <v>19</v>
      </c>
      <c r="U58" s="61"/>
      <c r="V58" s="52">
        <v>420</v>
      </c>
      <c r="W58" s="52">
        <v>420</v>
      </c>
      <c r="X58" s="52">
        <v>0</v>
      </c>
      <c r="Y58" s="70">
        <v>50</v>
      </c>
      <c r="Z58" s="70">
        <v>0</v>
      </c>
      <c r="AA58" s="66">
        <v>50</v>
      </c>
      <c r="AB58" s="66"/>
      <c r="AC58" s="66"/>
      <c r="AD58" s="66"/>
    </row>
    <row r="59" s="1" customFormat="1" ht="32" customHeight="1" spans="1:30">
      <c r="A59" s="17">
        <v>54</v>
      </c>
      <c r="B59" s="18"/>
      <c r="C59" s="18"/>
      <c r="D59" s="18">
        <v>0</v>
      </c>
      <c r="E59" s="17" t="s">
        <v>29</v>
      </c>
      <c r="F59" s="18"/>
      <c r="G59" s="19"/>
      <c r="H59" s="26">
        <v>6</v>
      </c>
      <c r="I59" s="51" t="s">
        <v>83</v>
      </c>
      <c r="J59" s="52">
        <v>6614</v>
      </c>
      <c r="K59" s="46">
        <v>5611</v>
      </c>
      <c r="L59" s="46">
        <v>1003</v>
      </c>
      <c r="M59" s="52">
        <f t="shared" si="4"/>
        <v>6404</v>
      </c>
      <c r="N59" s="44">
        <v>5401</v>
      </c>
      <c r="O59" s="44">
        <v>1003</v>
      </c>
      <c r="P59" s="48"/>
      <c r="Q59" s="52">
        <v>0</v>
      </c>
      <c r="R59" s="52"/>
      <c r="S59" s="52">
        <v>0</v>
      </c>
      <c r="T59" s="52">
        <v>64</v>
      </c>
      <c r="U59" s="61"/>
      <c r="V59" s="52">
        <v>210</v>
      </c>
      <c r="W59" s="52">
        <v>210</v>
      </c>
      <c r="X59" s="52">
        <v>0</v>
      </c>
      <c r="Y59" s="70">
        <v>0</v>
      </c>
      <c r="Z59" s="70">
        <v>0</v>
      </c>
      <c r="AA59" s="66"/>
      <c r="AB59" s="66"/>
      <c r="AC59" s="66"/>
      <c r="AD59" s="66"/>
    </row>
    <row r="60" s="1" customFormat="1" ht="32" customHeight="1" spans="1:30">
      <c r="A60" s="17">
        <v>55</v>
      </c>
      <c r="B60" s="18"/>
      <c r="C60" s="17">
        <v>15</v>
      </c>
      <c r="D60" s="17">
        <v>56</v>
      </c>
      <c r="E60" s="18"/>
      <c r="F60" s="17" t="s">
        <v>32</v>
      </c>
      <c r="G60" s="25" t="s">
        <v>33</v>
      </c>
      <c r="H60" s="26">
        <v>7</v>
      </c>
      <c r="I60" s="51" t="s">
        <v>84</v>
      </c>
      <c r="J60" s="52">
        <v>9758</v>
      </c>
      <c r="K60" s="46">
        <v>9327</v>
      </c>
      <c r="L60" s="46">
        <v>431</v>
      </c>
      <c r="M60" s="52">
        <f t="shared" si="4"/>
        <v>8288</v>
      </c>
      <c r="N60" s="44">
        <v>7857</v>
      </c>
      <c r="O60" s="44">
        <v>431</v>
      </c>
      <c r="P60" s="48"/>
      <c r="Q60" s="52">
        <v>80</v>
      </c>
      <c r="R60" s="52"/>
      <c r="S60" s="52">
        <v>500</v>
      </c>
      <c r="T60" s="52">
        <v>82</v>
      </c>
      <c r="U60" s="61"/>
      <c r="V60" s="52">
        <v>0</v>
      </c>
      <c r="W60" s="52">
        <v>0</v>
      </c>
      <c r="X60" s="52">
        <v>0</v>
      </c>
      <c r="Y60" s="70">
        <v>70</v>
      </c>
      <c r="Z60" s="70">
        <v>70</v>
      </c>
      <c r="AA60" s="66"/>
      <c r="AB60" s="66"/>
      <c r="AC60" s="66"/>
      <c r="AD60" s="66"/>
    </row>
    <row r="61" s="1" customFormat="1" ht="32" customHeight="1" spans="1:30">
      <c r="A61" s="17">
        <v>56</v>
      </c>
      <c r="B61" s="18"/>
      <c r="C61" s="18"/>
      <c r="D61" s="17">
        <v>56</v>
      </c>
      <c r="E61" s="18"/>
      <c r="F61" s="18"/>
      <c r="G61" s="25" t="s">
        <v>33</v>
      </c>
      <c r="H61" s="26">
        <v>8</v>
      </c>
      <c r="I61" s="51" t="s">
        <v>85</v>
      </c>
      <c r="J61" s="52">
        <v>7075</v>
      </c>
      <c r="K61" s="46">
        <v>7066</v>
      </c>
      <c r="L61" s="46">
        <v>9</v>
      </c>
      <c r="M61" s="52">
        <f t="shared" si="4"/>
        <v>6895</v>
      </c>
      <c r="N61" s="44">
        <v>6886</v>
      </c>
      <c r="O61" s="44">
        <v>9</v>
      </c>
      <c r="P61" s="48"/>
      <c r="Q61" s="52">
        <v>80</v>
      </c>
      <c r="R61" s="52"/>
      <c r="S61" s="52">
        <v>1100</v>
      </c>
      <c r="T61" s="52">
        <v>68</v>
      </c>
      <c r="U61" s="61"/>
      <c r="V61" s="52">
        <v>180</v>
      </c>
      <c r="W61" s="52">
        <v>180</v>
      </c>
      <c r="X61" s="52">
        <v>0</v>
      </c>
      <c r="Y61" s="70">
        <v>0</v>
      </c>
      <c r="Z61" s="70">
        <v>0</v>
      </c>
      <c r="AA61" s="66"/>
      <c r="AB61" s="66"/>
      <c r="AC61" s="66"/>
      <c r="AD61" s="66"/>
    </row>
    <row r="62" s="1" customFormat="1" ht="32" customHeight="1" spans="1:30">
      <c r="A62" s="17">
        <v>57</v>
      </c>
      <c r="B62" s="18"/>
      <c r="C62" s="18"/>
      <c r="D62" s="17">
        <v>56</v>
      </c>
      <c r="E62" s="18"/>
      <c r="F62" s="18"/>
      <c r="G62" s="19"/>
      <c r="H62" s="26">
        <v>9</v>
      </c>
      <c r="I62" s="51" t="s">
        <v>86</v>
      </c>
      <c r="J62" s="52">
        <v>8152</v>
      </c>
      <c r="K62" s="46">
        <v>8044</v>
      </c>
      <c r="L62" s="46">
        <v>108</v>
      </c>
      <c r="M62" s="52">
        <f t="shared" si="4"/>
        <v>8152</v>
      </c>
      <c r="N62" s="44">
        <v>8044</v>
      </c>
      <c r="O62" s="44">
        <v>108</v>
      </c>
      <c r="P62" s="48"/>
      <c r="Q62" s="52">
        <v>0</v>
      </c>
      <c r="R62" s="52"/>
      <c r="S62" s="52">
        <v>500</v>
      </c>
      <c r="T62" s="52">
        <v>81</v>
      </c>
      <c r="U62" s="61"/>
      <c r="V62" s="52">
        <v>0</v>
      </c>
      <c r="W62" s="52">
        <v>0</v>
      </c>
      <c r="X62" s="52">
        <v>0</v>
      </c>
      <c r="Y62" s="70">
        <v>0</v>
      </c>
      <c r="Z62" s="70">
        <v>0</v>
      </c>
      <c r="AA62" s="66"/>
      <c r="AB62" s="66"/>
      <c r="AC62" s="66"/>
      <c r="AD62" s="66"/>
    </row>
    <row r="63" s="1" customFormat="1" ht="32" customHeight="1" spans="1:30">
      <c r="A63" s="17">
        <v>58</v>
      </c>
      <c r="B63" s="18"/>
      <c r="C63" s="18"/>
      <c r="D63" s="17">
        <v>56</v>
      </c>
      <c r="E63" s="18"/>
      <c r="F63" s="17" t="s">
        <v>32</v>
      </c>
      <c r="G63" s="19"/>
      <c r="H63" s="26">
        <v>10</v>
      </c>
      <c r="I63" s="51" t="s">
        <v>87</v>
      </c>
      <c r="J63" s="52">
        <v>9349</v>
      </c>
      <c r="K63" s="46">
        <v>8471</v>
      </c>
      <c r="L63" s="46">
        <v>878</v>
      </c>
      <c r="M63" s="52">
        <f t="shared" si="4"/>
        <v>7139</v>
      </c>
      <c r="N63" s="44">
        <v>6261</v>
      </c>
      <c r="O63" s="44">
        <v>878</v>
      </c>
      <c r="P63" s="48"/>
      <c r="Q63" s="52">
        <v>0</v>
      </c>
      <c r="R63" s="52"/>
      <c r="S63" s="52">
        <v>600</v>
      </c>
      <c r="T63" s="52">
        <v>71</v>
      </c>
      <c r="U63" s="61"/>
      <c r="V63" s="52">
        <v>460</v>
      </c>
      <c r="W63" s="52">
        <v>460</v>
      </c>
      <c r="X63" s="52">
        <v>0</v>
      </c>
      <c r="Y63" s="70">
        <v>0</v>
      </c>
      <c r="Z63" s="70">
        <v>0</v>
      </c>
      <c r="AA63" s="66"/>
      <c r="AB63" s="66"/>
      <c r="AC63" s="66"/>
      <c r="AD63" s="66"/>
    </row>
    <row r="64" s="1" customFormat="1" ht="32" customHeight="1" spans="1:30">
      <c r="A64" s="17">
        <v>59</v>
      </c>
      <c r="B64" s="18"/>
      <c r="C64" s="18"/>
      <c r="D64" s="17">
        <v>56</v>
      </c>
      <c r="E64" s="18"/>
      <c r="F64" s="18"/>
      <c r="G64" s="25" t="s">
        <v>33</v>
      </c>
      <c r="H64" s="26">
        <v>11</v>
      </c>
      <c r="I64" s="51" t="s">
        <v>88</v>
      </c>
      <c r="J64" s="52">
        <v>7097</v>
      </c>
      <c r="K64" s="46">
        <v>6332</v>
      </c>
      <c r="L64" s="46">
        <v>765</v>
      </c>
      <c r="M64" s="52">
        <f t="shared" si="4"/>
        <v>6847</v>
      </c>
      <c r="N64" s="44">
        <v>6332</v>
      </c>
      <c r="O64" s="44">
        <v>515</v>
      </c>
      <c r="P64" s="48"/>
      <c r="Q64" s="52">
        <v>80</v>
      </c>
      <c r="R64" s="52"/>
      <c r="S64" s="52">
        <v>1200</v>
      </c>
      <c r="T64" s="52">
        <v>68</v>
      </c>
      <c r="U64" s="61"/>
      <c r="V64" s="52">
        <v>250</v>
      </c>
      <c r="W64" s="52">
        <v>0</v>
      </c>
      <c r="X64" s="52">
        <v>250</v>
      </c>
      <c r="Y64" s="70">
        <v>0</v>
      </c>
      <c r="Z64" s="70">
        <v>0</v>
      </c>
      <c r="AA64" s="66"/>
      <c r="AB64" s="66"/>
      <c r="AC64" s="66"/>
      <c r="AD64" s="66"/>
    </row>
    <row r="65" s="1" customFormat="1" ht="32" customHeight="1" spans="1:30">
      <c r="A65" s="17">
        <v>60</v>
      </c>
      <c r="B65" s="18"/>
      <c r="C65" s="18"/>
      <c r="D65" s="17">
        <v>0</v>
      </c>
      <c r="E65" s="18"/>
      <c r="F65" s="18"/>
      <c r="G65" s="25"/>
      <c r="H65" s="26">
        <v>12</v>
      </c>
      <c r="I65" s="53" t="s">
        <v>89</v>
      </c>
      <c r="J65" s="52">
        <v>1836</v>
      </c>
      <c r="K65" s="46">
        <v>0</v>
      </c>
      <c r="L65" s="46">
        <v>1836</v>
      </c>
      <c r="M65" s="52">
        <f t="shared" si="4"/>
        <v>1836</v>
      </c>
      <c r="N65" s="44">
        <v>0</v>
      </c>
      <c r="O65" s="44">
        <v>1836</v>
      </c>
      <c r="P65" s="48"/>
      <c r="Q65" s="52">
        <v>0</v>
      </c>
      <c r="R65" s="52"/>
      <c r="S65" s="52">
        <v>0</v>
      </c>
      <c r="T65" s="52">
        <v>0</v>
      </c>
      <c r="U65" s="61">
        <v>1836</v>
      </c>
      <c r="V65" s="52">
        <v>0</v>
      </c>
      <c r="W65" s="52">
        <v>0</v>
      </c>
      <c r="X65" s="52">
        <v>0</v>
      </c>
      <c r="Y65" s="70">
        <v>0</v>
      </c>
      <c r="Z65" s="70">
        <v>0</v>
      </c>
      <c r="AA65" s="66"/>
      <c r="AB65" s="66"/>
      <c r="AC65" s="66"/>
      <c r="AD65" s="66"/>
    </row>
    <row r="66" s="2" customFormat="1" ht="32" customHeight="1" spans="1:30">
      <c r="A66" s="22">
        <v>95</v>
      </c>
      <c r="B66" s="23"/>
      <c r="C66" s="23"/>
      <c r="D66" s="23"/>
      <c r="E66" s="23"/>
      <c r="F66" s="23"/>
      <c r="G66" s="71"/>
      <c r="H66" s="20" t="s">
        <v>90</v>
      </c>
      <c r="I66" s="54" t="s">
        <v>91</v>
      </c>
      <c r="J66" s="50">
        <f>SUM(J67:J80)</f>
        <v>43742</v>
      </c>
      <c r="K66" s="50">
        <f>SUM(K67:K80)</f>
        <v>39530</v>
      </c>
      <c r="L66" s="50">
        <f>SUM(L67:L80)</f>
        <v>4212</v>
      </c>
      <c r="M66" s="50">
        <f t="shared" si="4"/>
        <v>35499</v>
      </c>
      <c r="N66" s="40">
        <v>32364</v>
      </c>
      <c r="O66" s="50">
        <f>SUM(O67:O80)</f>
        <v>3135</v>
      </c>
      <c r="P66" s="50">
        <f>SUM(P67:P80)</f>
        <v>0</v>
      </c>
      <c r="Q66" s="50">
        <f>SUM(Q67:Q80)</f>
        <v>1760</v>
      </c>
      <c r="R66" s="50">
        <f>SUM(R67:R80)</f>
        <v>0</v>
      </c>
      <c r="S66" s="50">
        <f t="shared" ref="S66:Z66" si="6">SUM(S67:S80)</f>
        <v>3800</v>
      </c>
      <c r="T66" s="50">
        <f t="shared" si="6"/>
        <v>342</v>
      </c>
      <c r="U66" s="50">
        <f t="shared" si="6"/>
        <v>1004</v>
      </c>
      <c r="V66" s="50">
        <f t="shared" si="6"/>
        <v>2463</v>
      </c>
      <c r="W66" s="50">
        <f t="shared" si="6"/>
        <v>1386</v>
      </c>
      <c r="X66" s="50">
        <f t="shared" si="6"/>
        <v>1077</v>
      </c>
      <c r="Y66" s="69">
        <f t="shared" si="6"/>
        <v>180</v>
      </c>
      <c r="Z66" s="69">
        <f t="shared" si="6"/>
        <v>180</v>
      </c>
      <c r="AA66" s="69"/>
      <c r="AB66" s="69"/>
      <c r="AC66" s="69"/>
      <c r="AD66" s="69"/>
    </row>
    <row r="67" s="1" customFormat="1" ht="32" customHeight="1" spans="1:30">
      <c r="A67" s="17">
        <v>96</v>
      </c>
      <c r="B67" s="18"/>
      <c r="C67" s="18"/>
      <c r="D67" s="18">
        <v>0</v>
      </c>
      <c r="E67" s="17" t="s">
        <v>29</v>
      </c>
      <c r="F67" s="17" t="s">
        <v>32</v>
      </c>
      <c r="G67" s="25" t="s">
        <v>33</v>
      </c>
      <c r="H67" s="26">
        <v>1</v>
      </c>
      <c r="I67" s="51" t="s">
        <v>92</v>
      </c>
      <c r="J67" s="52">
        <v>5170</v>
      </c>
      <c r="K67" s="46">
        <v>5138</v>
      </c>
      <c r="L67" s="46">
        <v>32</v>
      </c>
      <c r="M67" s="52">
        <f t="shared" si="4"/>
        <v>2820</v>
      </c>
      <c r="N67" s="44">
        <v>2788</v>
      </c>
      <c r="O67" s="44">
        <v>32</v>
      </c>
      <c r="P67" s="48"/>
      <c r="Q67" s="52">
        <v>80</v>
      </c>
      <c r="R67" s="52"/>
      <c r="S67" s="52">
        <v>200</v>
      </c>
      <c r="T67" s="52">
        <v>28</v>
      </c>
      <c r="U67" s="61"/>
      <c r="V67" s="52">
        <v>600</v>
      </c>
      <c r="W67" s="52">
        <v>600</v>
      </c>
      <c r="X67" s="52">
        <v>0</v>
      </c>
      <c r="Y67" s="70">
        <v>0</v>
      </c>
      <c r="Z67" s="70">
        <v>0</v>
      </c>
      <c r="AA67" s="66"/>
      <c r="AB67" s="66"/>
      <c r="AC67" s="66"/>
      <c r="AD67" s="66"/>
    </row>
    <row r="68" s="1" customFormat="1" ht="32" customHeight="1" spans="1:30">
      <c r="A68" s="17">
        <v>105</v>
      </c>
      <c r="B68" s="18"/>
      <c r="C68" s="18"/>
      <c r="D68" s="18">
        <v>0</v>
      </c>
      <c r="E68" s="17" t="s">
        <v>29</v>
      </c>
      <c r="F68" s="17" t="s">
        <v>32</v>
      </c>
      <c r="G68" s="25" t="s">
        <v>93</v>
      </c>
      <c r="H68" s="26">
        <v>2</v>
      </c>
      <c r="I68" s="51" t="s">
        <v>94</v>
      </c>
      <c r="J68" s="52">
        <v>2435</v>
      </c>
      <c r="K68" s="46">
        <v>2430</v>
      </c>
      <c r="L68" s="46">
        <v>5</v>
      </c>
      <c r="M68" s="52">
        <f t="shared" si="4"/>
        <v>2435</v>
      </c>
      <c r="N68" s="44">
        <v>2430</v>
      </c>
      <c r="O68" s="44">
        <v>5</v>
      </c>
      <c r="P68" s="48"/>
      <c r="Q68" s="52">
        <v>320</v>
      </c>
      <c r="R68" s="52"/>
      <c r="S68" s="52">
        <v>200</v>
      </c>
      <c r="T68" s="52">
        <v>24</v>
      </c>
      <c r="U68" s="61"/>
      <c r="V68" s="52">
        <v>0</v>
      </c>
      <c r="W68" s="52">
        <v>0</v>
      </c>
      <c r="X68" s="52">
        <v>0</v>
      </c>
      <c r="Y68" s="70">
        <v>0</v>
      </c>
      <c r="Z68" s="70">
        <v>0</v>
      </c>
      <c r="AA68" s="66"/>
      <c r="AB68" s="66"/>
      <c r="AC68" s="66"/>
      <c r="AD68" s="66"/>
    </row>
    <row r="69" s="1" customFormat="1" ht="32" customHeight="1" spans="1:30">
      <c r="A69" s="17">
        <v>97</v>
      </c>
      <c r="B69" s="18"/>
      <c r="C69" s="18"/>
      <c r="D69" s="18">
        <v>0</v>
      </c>
      <c r="E69" s="17" t="s">
        <v>29</v>
      </c>
      <c r="F69" s="17" t="s">
        <v>32</v>
      </c>
      <c r="G69" s="25" t="s">
        <v>33</v>
      </c>
      <c r="H69" s="26">
        <v>3</v>
      </c>
      <c r="I69" s="51" t="s">
        <v>95</v>
      </c>
      <c r="J69" s="52">
        <v>1916</v>
      </c>
      <c r="K69" s="46">
        <v>1643</v>
      </c>
      <c r="L69" s="46">
        <v>273</v>
      </c>
      <c r="M69" s="52">
        <f t="shared" si="4"/>
        <v>1643</v>
      </c>
      <c r="N69" s="44">
        <v>1643</v>
      </c>
      <c r="O69" s="44">
        <v>0</v>
      </c>
      <c r="P69" s="48"/>
      <c r="Q69" s="52">
        <v>80</v>
      </c>
      <c r="R69" s="52"/>
      <c r="S69" s="52">
        <v>0</v>
      </c>
      <c r="T69" s="52">
        <v>16</v>
      </c>
      <c r="U69" s="61"/>
      <c r="V69" s="52">
        <v>273</v>
      </c>
      <c r="W69" s="52">
        <v>0</v>
      </c>
      <c r="X69" s="52">
        <v>273</v>
      </c>
      <c r="Y69" s="70">
        <v>0</v>
      </c>
      <c r="Z69" s="70">
        <v>0</v>
      </c>
      <c r="AA69" s="66"/>
      <c r="AB69" s="66"/>
      <c r="AC69" s="66"/>
      <c r="AD69" s="66"/>
    </row>
    <row r="70" s="1" customFormat="1" ht="32" customHeight="1" spans="1:30">
      <c r="A70" s="17">
        <v>98</v>
      </c>
      <c r="B70" s="18"/>
      <c r="C70" s="18"/>
      <c r="D70" s="18">
        <v>0</v>
      </c>
      <c r="E70" s="17" t="s">
        <v>29</v>
      </c>
      <c r="F70" s="17" t="s">
        <v>32</v>
      </c>
      <c r="G70" s="25" t="s">
        <v>71</v>
      </c>
      <c r="H70" s="26">
        <v>4</v>
      </c>
      <c r="I70" s="51" t="s">
        <v>96</v>
      </c>
      <c r="J70" s="52">
        <v>2927</v>
      </c>
      <c r="K70" s="46">
        <v>2647</v>
      </c>
      <c r="L70" s="46">
        <v>280</v>
      </c>
      <c r="M70" s="52">
        <f t="shared" si="4"/>
        <v>1417</v>
      </c>
      <c r="N70" s="44">
        <v>1417</v>
      </c>
      <c r="O70" s="44">
        <v>0</v>
      </c>
      <c r="P70" s="48"/>
      <c r="Q70" s="52">
        <v>160</v>
      </c>
      <c r="R70" s="52"/>
      <c r="S70" s="52">
        <v>200</v>
      </c>
      <c r="T70" s="52">
        <v>14</v>
      </c>
      <c r="U70" s="61"/>
      <c r="V70" s="52">
        <v>280</v>
      </c>
      <c r="W70" s="52">
        <v>0</v>
      </c>
      <c r="X70" s="52">
        <v>280</v>
      </c>
      <c r="Y70" s="70">
        <v>180</v>
      </c>
      <c r="Z70" s="70">
        <v>180</v>
      </c>
      <c r="AA70" s="66"/>
      <c r="AB70" s="66"/>
      <c r="AC70" s="66"/>
      <c r="AD70" s="66"/>
    </row>
    <row r="71" s="1" customFormat="1" ht="32" customHeight="1" spans="1:30">
      <c r="A71" s="17">
        <v>99</v>
      </c>
      <c r="B71" s="18"/>
      <c r="C71" s="18"/>
      <c r="D71" s="17">
        <v>56</v>
      </c>
      <c r="E71" s="18"/>
      <c r="F71" s="17" t="s">
        <v>32</v>
      </c>
      <c r="G71" s="19"/>
      <c r="H71" s="26">
        <v>5</v>
      </c>
      <c r="I71" s="51" t="s">
        <v>97</v>
      </c>
      <c r="J71" s="52">
        <v>3870</v>
      </c>
      <c r="K71" s="46">
        <v>3567</v>
      </c>
      <c r="L71" s="46">
        <v>303</v>
      </c>
      <c r="M71" s="52">
        <f t="shared" si="4"/>
        <v>3606</v>
      </c>
      <c r="N71" s="44">
        <v>3567</v>
      </c>
      <c r="O71" s="44">
        <v>39</v>
      </c>
      <c r="P71" s="48"/>
      <c r="Q71" s="52">
        <v>0</v>
      </c>
      <c r="R71" s="52"/>
      <c r="S71" s="52">
        <v>700</v>
      </c>
      <c r="T71" s="52">
        <v>36</v>
      </c>
      <c r="U71" s="61"/>
      <c r="V71" s="52">
        <v>264</v>
      </c>
      <c r="W71" s="52">
        <v>0</v>
      </c>
      <c r="X71" s="52">
        <v>264</v>
      </c>
      <c r="Y71" s="70">
        <v>0</v>
      </c>
      <c r="Z71" s="70">
        <v>0</v>
      </c>
      <c r="AA71" s="66"/>
      <c r="AB71" s="66"/>
      <c r="AC71" s="66"/>
      <c r="AD71" s="66"/>
    </row>
    <row r="72" s="1" customFormat="1" ht="32" customHeight="1" spans="1:30">
      <c r="A72" s="17">
        <v>100</v>
      </c>
      <c r="B72" s="18"/>
      <c r="C72" s="18"/>
      <c r="D72" s="18">
        <v>0</v>
      </c>
      <c r="E72" s="17" t="s">
        <v>29</v>
      </c>
      <c r="F72" s="17" t="s">
        <v>32</v>
      </c>
      <c r="G72" s="25" t="s">
        <v>33</v>
      </c>
      <c r="H72" s="26">
        <v>6</v>
      </c>
      <c r="I72" s="51" t="s">
        <v>98</v>
      </c>
      <c r="J72" s="52">
        <v>2262</v>
      </c>
      <c r="K72" s="46">
        <v>2065</v>
      </c>
      <c r="L72" s="46">
        <v>197</v>
      </c>
      <c r="M72" s="52">
        <f t="shared" si="4"/>
        <v>2262</v>
      </c>
      <c r="N72" s="44">
        <v>2065</v>
      </c>
      <c r="O72" s="44">
        <v>197</v>
      </c>
      <c r="P72" s="48"/>
      <c r="Q72" s="52">
        <v>80</v>
      </c>
      <c r="R72" s="52"/>
      <c r="S72" s="52">
        <v>100</v>
      </c>
      <c r="T72" s="52">
        <v>22</v>
      </c>
      <c r="U72" s="61"/>
      <c r="V72" s="52">
        <v>0</v>
      </c>
      <c r="W72" s="52">
        <v>0</v>
      </c>
      <c r="X72" s="52">
        <v>0</v>
      </c>
      <c r="Y72" s="70">
        <v>0</v>
      </c>
      <c r="Z72" s="70">
        <v>0</v>
      </c>
      <c r="AA72" s="66"/>
      <c r="AB72" s="66"/>
      <c r="AC72" s="66"/>
      <c r="AD72" s="66"/>
    </row>
    <row r="73" s="1" customFormat="1" ht="32" customHeight="1" spans="1:30">
      <c r="A73" s="17">
        <v>101</v>
      </c>
      <c r="B73" s="18"/>
      <c r="C73" s="18"/>
      <c r="D73" s="18">
        <v>0</v>
      </c>
      <c r="E73" s="17" t="s">
        <v>29</v>
      </c>
      <c r="F73" s="17" t="s">
        <v>32</v>
      </c>
      <c r="G73" s="25" t="s">
        <v>71</v>
      </c>
      <c r="H73" s="26">
        <v>7</v>
      </c>
      <c r="I73" s="51" t="s">
        <v>99</v>
      </c>
      <c r="J73" s="52">
        <v>3957</v>
      </c>
      <c r="K73" s="46">
        <v>3693</v>
      </c>
      <c r="L73" s="46">
        <v>264</v>
      </c>
      <c r="M73" s="52">
        <f t="shared" si="4"/>
        <v>2384</v>
      </c>
      <c r="N73" s="44">
        <v>2120</v>
      </c>
      <c r="O73" s="44">
        <v>264</v>
      </c>
      <c r="P73" s="48"/>
      <c r="Q73" s="52">
        <v>160</v>
      </c>
      <c r="R73" s="52"/>
      <c r="S73" s="52">
        <v>300</v>
      </c>
      <c r="T73" s="52">
        <v>24</v>
      </c>
      <c r="U73" s="61"/>
      <c r="V73" s="52">
        <v>173</v>
      </c>
      <c r="W73" s="52">
        <v>173</v>
      </c>
      <c r="X73" s="52">
        <v>0</v>
      </c>
      <c r="Y73" s="70">
        <v>0</v>
      </c>
      <c r="Z73" s="70">
        <v>0</v>
      </c>
      <c r="AA73" s="66"/>
      <c r="AB73" s="66"/>
      <c r="AC73" s="66"/>
      <c r="AD73" s="66"/>
    </row>
    <row r="74" s="1" customFormat="1" ht="32" customHeight="1" spans="1:30">
      <c r="A74" s="17">
        <v>102</v>
      </c>
      <c r="B74" s="18"/>
      <c r="C74" s="18"/>
      <c r="D74" s="18">
        <v>0</v>
      </c>
      <c r="E74" s="17" t="s">
        <v>29</v>
      </c>
      <c r="F74" s="17" t="s">
        <v>32</v>
      </c>
      <c r="G74" s="19"/>
      <c r="H74" s="26">
        <v>8</v>
      </c>
      <c r="I74" s="51" t="s">
        <v>100</v>
      </c>
      <c r="J74" s="52">
        <v>2180</v>
      </c>
      <c r="K74" s="46">
        <v>1980</v>
      </c>
      <c r="L74" s="46">
        <v>200</v>
      </c>
      <c r="M74" s="52">
        <f t="shared" si="4"/>
        <v>1921</v>
      </c>
      <c r="N74" s="44">
        <v>1721</v>
      </c>
      <c r="O74" s="44">
        <v>200</v>
      </c>
      <c r="P74" s="48"/>
      <c r="Q74" s="52">
        <v>0</v>
      </c>
      <c r="R74" s="52"/>
      <c r="S74" s="52">
        <v>200</v>
      </c>
      <c r="T74" s="52">
        <v>19</v>
      </c>
      <c r="U74" s="61"/>
      <c r="V74" s="52">
        <v>259</v>
      </c>
      <c r="W74" s="52">
        <v>259</v>
      </c>
      <c r="X74" s="52">
        <v>0</v>
      </c>
      <c r="Y74" s="70">
        <v>0</v>
      </c>
      <c r="Z74" s="70">
        <v>0</v>
      </c>
      <c r="AA74" s="66"/>
      <c r="AB74" s="66"/>
      <c r="AC74" s="66"/>
      <c r="AD74" s="66"/>
    </row>
    <row r="75" s="1" customFormat="1" ht="32" customHeight="1" spans="1:30">
      <c r="A75" s="17">
        <v>103</v>
      </c>
      <c r="B75" s="18"/>
      <c r="C75" s="18"/>
      <c r="D75" s="18">
        <v>0</v>
      </c>
      <c r="E75" s="17" t="s">
        <v>29</v>
      </c>
      <c r="F75" s="17" t="s">
        <v>32</v>
      </c>
      <c r="G75" s="25" t="s">
        <v>71</v>
      </c>
      <c r="H75" s="26">
        <v>9</v>
      </c>
      <c r="I75" s="51" t="s">
        <v>101</v>
      </c>
      <c r="J75" s="52">
        <v>2679</v>
      </c>
      <c r="K75" s="46">
        <v>2544</v>
      </c>
      <c r="L75" s="46">
        <v>135</v>
      </c>
      <c r="M75" s="52">
        <f t="shared" si="4"/>
        <v>2679</v>
      </c>
      <c r="N75" s="44">
        <v>2544</v>
      </c>
      <c r="O75" s="44">
        <v>135</v>
      </c>
      <c r="P75" s="48"/>
      <c r="Q75" s="52">
        <v>160</v>
      </c>
      <c r="R75" s="52"/>
      <c r="S75" s="52">
        <v>200</v>
      </c>
      <c r="T75" s="52">
        <v>26</v>
      </c>
      <c r="U75" s="61"/>
      <c r="V75" s="52">
        <v>0</v>
      </c>
      <c r="W75" s="52">
        <v>0</v>
      </c>
      <c r="X75" s="52">
        <v>0</v>
      </c>
      <c r="Y75" s="70">
        <v>0</v>
      </c>
      <c r="Z75" s="70">
        <v>0</v>
      </c>
      <c r="AA75" s="66"/>
      <c r="AB75" s="66"/>
      <c r="AC75" s="66"/>
      <c r="AD75" s="66"/>
    </row>
    <row r="76" s="1" customFormat="1" ht="32" customHeight="1" spans="1:30">
      <c r="A76" s="17">
        <v>104</v>
      </c>
      <c r="B76" s="18"/>
      <c r="C76" s="18"/>
      <c r="D76" s="18">
        <v>0</v>
      </c>
      <c r="E76" s="17" t="s">
        <v>29</v>
      </c>
      <c r="F76" s="17" t="s">
        <v>32</v>
      </c>
      <c r="G76" s="19"/>
      <c r="H76" s="26">
        <v>10</v>
      </c>
      <c r="I76" s="51" t="s">
        <v>102</v>
      </c>
      <c r="J76" s="52">
        <v>1778</v>
      </c>
      <c r="K76" s="46">
        <v>1778</v>
      </c>
      <c r="L76" s="46">
        <v>0</v>
      </c>
      <c r="M76" s="52">
        <f t="shared" si="4"/>
        <v>1778</v>
      </c>
      <c r="N76" s="44">
        <v>1778</v>
      </c>
      <c r="O76" s="44">
        <v>0</v>
      </c>
      <c r="P76" s="48"/>
      <c r="Q76" s="52">
        <v>0</v>
      </c>
      <c r="R76" s="52"/>
      <c r="S76" s="52">
        <v>200</v>
      </c>
      <c r="T76" s="52">
        <v>17</v>
      </c>
      <c r="U76" s="61"/>
      <c r="V76" s="52">
        <v>0</v>
      </c>
      <c r="W76" s="52">
        <v>0</v>
      </c>
      <c r="X76" s="52">
        <v>0</v>
      </c>
      <c r="Y76" s="70">
        <v>0</v>
      </c>
      <c r="Z76" s="70">
        <v>0</v>
      </c>
      <c r="AA76" s="66"/>
      <c r="AB76" s="66"/>
      <c r="AC76" s="66"/>
      <c r="AD76" s="66"/>
    </row>
    <row r="77" s="1" customFormat="1" ht="32" customHeight="1" spans="1:30">
      <c r="A77" s="17">
        <v>106</v>
      </c>
      <c r="B77" s="18"/>
      <c r="C77" s="18"/>
      <c r="D77" s="18">
        <v>0</v>
      </c>
      <c r="E77" s="17" t="s">
        <v>29</v>
      </c>
      <c r="F77" s="17" t="s">
        <v>32</v>
      </c>
      <c r="G77" s="25" t="s">
        <v>93</v>
      </c>
      <c r="H77" s="26">
        <v>11</v>
      </c>
      <c r="I77" s="51" t="s">
        <v>103</v>
      </c>
      <c r="J77" s="52">
        <v>5267</v>
      </c>
      <c r="K77" s="46">
        <v>4439</v>
      </c>
      <c r="L77" s="46">
        <v>828</v>
      </c>
      <c r="M77" s="52">
        <f t="shared" si="4"/>
        <v>3767</v>
      </c>
      <c r="N77" s="44">
        <v>2939</v>
      </c>
      <c r="O77" s="44">
        <v>828</v>
      </c>
      <c r="P77" s="48"/>
      <c r="Q77" s="52">
        <v>320</v>
      </c>
      <c r="R77" s="52"/>
      <c r="S77" s="52">
        <v>200</v>
      </c>
      <c r="T77" s="52">
        <v>38</v>
      </c>
      <c r="U77" s="61"/>
      <c r="V77" s="52">
        <v>100</v>
      </c>
      <c r="W77" s="52">
        <v>100</v>
      </c>
      <c r="X77" s="52">
        <v>0</v>
      </c>
      <c r="Y77" s="70">
        <v>0</v>
      </c>
      <c r="Z77" s="70">
        <v>0</v>
      </c>
      <c r="AA77" s="66"/>
      <c r="AB77" s="66"/>
      <c r="AC77" s="66"/>
      <c r="AD77" s="66"/>
    </row>
    <row r="78" s="1" customFormat="1" ht="32" customHeight="1" spans="1:30">
      <c r="A78" s="17">
        <v>107</v>
      </c>
      <c r="B78" s="18"/>
      <c r="C78" s="17">
        <v>15</v>
      </c>
      <c r="D78" s="17">
        <v>56</v>
      </c>
      <c r="E78" s="18"/>
      <c r="F78" s="17" t="s">
        <v>32</v>
      </c>
      <c r="G78" s="25" t="s">
        <v>93</v>
      </c>
      <c r="H78" s="26">
        <v>12</v>
      </c>
      <c r="I78" s="51" t="s">
        <v>104</v>
      </c>
      <c r="J78" s="52">
        <v>4083</v>
      </c>
      <c r="K78" s="46">
        <v>3780</v>
      </c>
      <c r="L78" s="46">
        <v>303</v>
      </c>
      <c r="M78" s="52">
        <f t="shared" si="4"/>
        <v>3823</v>
      </c>
      <c r="N78" s="44">
        <v>3780</v>
      </c>
      <c r="O78" s="44">
        <v>43</v>
      </c>
      <c r="P78" s="48"/>
      <c r="Q78" s="52">
        <v>320</v>
      </c>
      <c r="R78" s="52"/>
      <c r="S78" s="52">
        <v>700</v>
      </c>
      <c r="T78" s="52">
        <v>38</v>
      </c>
      <c r="U78" s="61"/>
      <c r="V78" s="52">
        <v>260</v>
      </c>
      <c r="W78" s="52">
        <v>0</v>
      </c>
      <c r="X78" s="52">
        <v>260</v>
      </c>
      <c r="Y78" s="70">
        <v>0</v>
      </c>
      <c r="Z78" s="70">
        <v>0</v>
      </c>
      <c r="AA78" s="66"/>
      <c r="AB78" s="66"/>
      <c r="AC78" s="66"/>
      <c r="AD78" s="66"/>
    </row>
    <row r="79" s="1" customFormat="1" ht="32" customHeight="1" spans="1:30">
      <c r="A79" s="17">
        <v>108</v>
      </c>
      <c r="B79" s="18"/>
      <c r="C79" s="17">
        <v>15</v>
      </c>
      <c r="D79" s="17">
        <v>56</v>
      </c>
      <c r="E79" s="18"/>
      <c r="F79" s="17" t="s">
        <v>32</v>
      </c>
      <c r="G79" s="25" t="s">
        <v>33</v>
      </c>
      <c r="H79" s="26">
        <v>13</v>
      </c>
      <c r="I79" s="51" t="s">
        <v>105</v>
      </c>
      <c r="J79" s="52">
        <v>4214</v>
      </c>
      <c r="K79" s="46">
        <v>3826</v>
      </c>
      <c r="L79" s="46">
        <v>388</v>
      </c>
      <c r="M79" s="52">
        <f t="shared" si="4"/>
        <v>3960</v>
      </c>
      <c r="N79" s="44">
        <v>3572</v>
      </c>
      <c r="O79" s="44">
        <v>388</v>
      </c>
      <c r="P79" s="48"/>
      <c r="Q79" s="52">
        <v>80</v>
      </c>
      <c r="R79" s="52"/>
      <c r="S79" s="52">
        <v>600</v>
      </c>
      <c r="T79" s="52">
        <v>40</v>
      </c>
      <c r="U79" s="61"/>
      <c r="V79" s="52">
        <v>254</v>
      </c>
      <c r="W79" s="52">
        <v>254</v>
      </c>
      <c r="X79" s="52">
        <v>0</v>
      </c>
      <c r="Y79" s="70">
        <v>0</v>
      </c>
      <c r="Z79" s="70">
        <v>0</v>
      </c>
      <c r="AA79" s="66"/>
      <c r="AB79" s="66"/>
      <c r="AC79" s="66"/>
      <c r="AD79" s="66"/>
    </row>
    <row r="80" s="1" customFormat="1" ht="32" customHeight="1" spans="1:30">
      <c r="A80" s="17">
        <v>109</v>
      </c>
      <c r="B80" s="18"/>
      <c r="C80" s="17"/>
      <c r="D80" s="17">
        <v>0</v>
      </c>
      <c r="E80" s="18"/>
      <c r="F80" s="17"/>
      <c r="G80" s="25"/>
      <c r="H80" s="26">
        <v>14</v>
      </c>
      <c r="I80" s="53" t="s">
        <v>106</v>
      </c>
      <c r="J80" s="52">
        <v>1004</v>
      </c>
      <c r="K80" s="46">
        <v>0</v>
      </c>
      <c r="L80" s="46">
        <v>1004</v>
      </c>
      <c r="M80" s="52">
        <f t="shared" si="4"/>
        <v>1004</v>
      </c>
      <c r="N80" s="44">
        <v>0</v>
      </c>
      <c r="O80" s="44">
        <v>1004</v>
      </c>
      <c r="P80" s="48"/>
      <c r="Q80" s="52">
        <v>0</v>
      </c>
      <c r="R80" s="52"/>
      <c r="S80" s="52">
        <v>0</v>
      </c>
      <c r="T80" s="52">
        <v>0</v>
      </c>
      <c r="U80" s="61">
        <v>1004</v>
      </c>
      <c r="V80" s="52">
        <v>0</v>
      </c>
      <c r="W80" s="52">
        <v>0</v>
      </c>
      <c r="X80" s="52">
        <v>0</v>
      </c>
      <c r="Y80" s="70">
        <v>0</v>
      </c>
      <c r="Z80" s="70">
        <v>0</v>
      </c>
      <c r="AA80" s="66"/>
      <c r="AB80" s="66"/>
      <c r="AC80" s="66"/>
      <c r="AD80" s="66"/>
    </row>
    <row r="81" s="2" customFormat="1" ht="32" customHeight="1" spans="1:30">
      <c r="A81" s="22">
        <v>110</v>
      </c>
      <c r="B81" s="23"/>
      <c r="C81" s="23"/>
      <c r="D81" s="23"/>
      <c r="E81" s="23"/>
      <c r="F81" s="23"/>
      <c r="G81" s="24"/>
      <c r="H81" s="20" t="s">
        <v>107</v>
      </c>
      <c r="I81" s="54" t="s">
        <v>108</v>
      </c>
      <c r="J81" s="50">
        <f>SUM(J82:J94)</f>
        <v>61256</v>
      </c>
      <c r="K81" s="50">
        <f>SUM(K82:K94)</f>
        <v>57008</v>
      </c>
      <c r="L81" s="50">
        <f>SUM(L82:L94)</f>
        <v>4248</v>
      </c>
      <c r="M81" s="50">
        <f t="shared" si="4"/>
        <v>52512</v>
      </c>
      <c r="N81" s="40">
        <v>48674</v>
      </c>
      <c r="O81" s="50">
        <f>SUM(O82:O94)</f>
        <v>3838</v>
      </c>
      <c r="P81" s="50">
        <f>SUM(P82:P94)</f>
        <v>0</v>
      </c>
      <c r="Q81" s="50">
        <f>SUM(Q82:Q94)</f>
        <v>1020</v>
      </c>
      <c r="R81" s="50">
        <f>SUM(R82:R94)</f>
        <v>0</v>
      </c>
      <c r="S81" s="50">
        <f t="shared" ref="S81:AD81" si="7">SUM(S82:S94)</f>
        <v>7600</v>
      </c>
      <c r="T81" s="50">
        <f t="shared" si="7"/>
        <v>499</v>
      </c>
      <c r="U81" s="50">
        <f t="shared" si="7"/>
        <v>2258</v>
      </c>
      <c r="V81" s="50">
        <f t="shared" si="7"/>
        <v>2101</v>
      </c>
      <c r="W81" s="50">
        <f t="shared" si="7"/>
        <v>1728</v>
      </c>
      <c r="X81" s="50">
        <f t="shared" si="7"/>
        <v>373</v>
      </c>
      <c r="Y81" s="69">
        <f t="shared" si="7"/>
        <v>70</v>
      </c>
      <c r="Z81" s="69">
        <f t="shared" si="7"/>
        <v>70</v>
      </c>
      <c r="AA81" s="69">
        <f t="shared" si="7"/>
        <v>0</v>
      </c>
      <c r="AB81" s="69">
        <f t="shared" si="7"/>
        <v>623</v>
      </c>
      <c r="AC81" s="69">
        <f t="shared" si="7"/>
        <v>586</v>
      </c>
      <c r="AD81" s="69">
        <f t="shared" si="7"/>
        <v>37</v>
      </c>
    </row>
    <row r="82" s="1" customFormat="1" ht="32" customHeight="1" spans="1:30">
      <c r="A82" s="17">
        <v>111</v>
      </c>
      <c r="B82" s="18"/>
      <c r="C82" s="18"/>
      <c r="D82" s="18">
        <v>0</v>
      </c>
      <c r="E82" s="17" t="s">
        <v>29</v>
      </c>
      <c r="F82" s="17" t="s">
        <v>32</v>
      </c>
      <c r="G82" s="19"/>
      <c r="H82" s="21">
        <v>1</v>
      </c>
      <c r="I82" s="51" t="s">
        <v>109</v>
      </c>
      <c r="J82" s="52">
        <v>2640</v>
      </c>
      <c r="K82" s="46">
        <v>2604</v>
      </c>
      <c r="L82" s="46">
        <v>36</v>
      </c>
      <c r="M82" s="52">
        <f t="shared" si="4"/>
        <v>2342</v>
      </c>
      <c r="N82" s="44">
        <v>2324</v>
      </c>
      <c r="O82" s="44">
        <v>18</v>
      </c>
      <c r="P82" s="48"/>
      <c r="Q82" s="52">
        <v>0</v>
      </c>
      <c r="R82" s="52"/>
      <c r="S82" s="52">
        <v>200</v>
      </c>
      <c r="T82" s="52">
        <v>23</v>
      </c>
      <c r="U82" s="61"/>
      <c r="V82" s="52">
        <v>0</v>
      </c>
      <c r="W82" s="52">
        <v>0</v>
      </c>
      <c r="X82" s="52">
        <v>0</v>
      </c>
      <c r="Y82" s="70">
        <v>0</v>
      </c>
      <c r="Z82" s="70">
        <v>0</v>
      </c>
      <c r="AA82" s="66"/>
      <c r="AB82" s="70">
        <v>298</v>
      </c>
      <c r="AC82" s="66">
        <v>280</v>
      </c>
      <c r="AD82" s="66">
        <v>18</v>
      </c>
    </row>
    <row r="83" s="1" customFormat="1" ht="32" customHeight="1" spans="1:30">
      <c r="A83" s="17">
        <v>114</v>
      </c>
      <c r="B83" s="18"/>
      <c r="C83" s="18"/>
      <c r="D83" s="17">
        <v>56</v>
      </c>
      <c r="E83" s="18"/>
      <c r="F83" s="17" t="s">
        <v>32</v>
      </c>
      <c r="G83" s="25" t="s">
        <v>33</v>
      </c>
      <c r="H83" s="21">
        <v>2</v>
      </c>
      <c r="I83" s="51" t="s">
        <v>110</v>
      </c>
      <c r="J83" s="52">
        <v>6355</v>
      </c>
      <c r="K83" s="46">
        <v>6135</v>
      </c>
      <c r="L83" s="46">
        <v>220</v>
      </c>
      <c r="M83" s="52">
        <f t="shared" ref="M83:M114" si="8">N83+O83</f>
        <v>4605</v>
      </c>
      <c r="N83" s="44">
        <v>4385</v>
      </c>
      <c r="O83" s="44">
        <v>220</v>
      </c>
      <c r="P83" s="48"/>
      <c r="Q83" s="52">
        <v>80</v>
      </c>
      <c r="R83" s="52"/>
      <c r="S83" s="52">
        <v>800</v>
      </c>
      <c r="T83" s="52">
        <v>46</v>
      </c>
      <c r="U83" s="61"/>
      <c r="V83" s="52">
        <v>0</v>
      </c>
      <c r="W83" s="52">
        <v>0</v>
      </c>
      <c r="X83" s="52">
        <v>0</v>
      </c>
      <c r="Y83" s="70">
        <v>0</v>
      </c>
      <c r="Z83" s="70">
        <v>0</v>
      </c>
      <c r="AA83" s="66"/>
      <c r="AB83" s="70"/>
      <c r="AC83" s="66"/>
      <c r="AD83" s="66"/>
    </row>
    <row r="84" s="1" customFormat="1" ht="32" customHeight="1" spans="1:30">
      <c r="A84" s="17">
        <v>121</v>
      </c>
      <c r="B84" s="18"/>
      <c r="C84" s="18"/>
      <c r="D84" s="18">
        <v>0</v>
      </c>
      <c r="E84" s="17" t="s">
        <v>29</v>
      </c>
      <c r="F84" s="17" t="s">
        <v>32</v>
      </c>
      <c r="G84" s="19"/>
      <c r="H84" s="21">
        <v>3</v>
      </c>
      <c r="I84" s="51" t="s">
        <v>111</v>
      </c>
      <c r="J84" s="52">
        <v>2259</v>
      </c>
      <c r="K84" s="46">
        <v>2259</v>
      </c>
      <c r="L84" s="46">
        <v>0</v>
      </c>
      <c r="M84" s="52">
        <f t="shared" si="8"/>
        <v>1209</v>
      </c>
      <c r="N84" s="44">
        <v>1209</v>
      </c>
      <c r="O84" s="44">
        <v>0</v>
      </c>
      <c r="P84" s="48"/>
      <c r="Q84" s="52">
        <v>0</v>
      </c>
      <c r="R84" s="52"/>
      <c r="S84" s="52">
        <v>100</v>
      </c>
      <c r="T84" s="52">
        <v>12</v>
      </c>
      <c r="U84" s="61"/>
      <c r="V84" s="52">
        <v>0</v>
      </c>
      <c r="W84" s="52">
        <v>0</v>
      </c>
      <c r="X84" s="52">
        <v>0</v>
      </c>
      <c r="Y84" s="70">
        <v>0</v>
      </c>
      <c r="Z84" s="70">
        <v>0</v>
      </c>
      <c r="AA84" s="66"/>
      <c r="AB84" s="70"/>
      <c r="AC84" s="66"/>
      <c r="AD84" s="66"/>
    </row>
    <row r="85" s="1" customFormat="1" ht="32" customHeight="1" spans="1:30">
      <c r="A85" s="17">
        <v>122</v>
      </c>
      <c r="B85" s="18"/>
      <c r="C85" s="18"/>
      <c r="D85" s="18">
        <v>0</v>
      </c>
      <c r="E85" s="17" t="s">
        <v>29</v>
      </c>
      <c r="F85" s="17" t="s">
        <v>32</v>
      </c>
      <c r="G85" s="25" t="s">
        <v>33</v>
      </c>
      <c r="H85" s="21">
        <v>4</v>
      </c>
      <c r="I85" s="51" t="s">
        <v>112</v>
      </c>
      <c r="J85" s="52">
        <v>1174</v>
      </c>
      <c r="K85" s="46">
        <v>1174</v>
      </c>
      <c r="L85" s="46">
        <v>0</v>
      </c>
      <c r="M85" s="52">
        <f t="shared" si="8"/>
        <v>1174</v>
      </c>
      <c r="N85" s="44">
        <v>1174</v>
      </c>
      <c r="O85" s="44">
        <v>0</v>
      </c>
      <c r="P85" s="48"/>
      <c r="Q85" s="52">
        <v>80</v>
      </c>
      <c r="R85" s="52"/>
      <c r="S85" s="52">
        <v>200</v>
      </c>
      <c r="T85" s="52">
        <v>11</v>
      </c>
      <c r="U85" s="61"/>
      <c r="V85" s="52">
        <v>0</v>
      </c>
      <c r="W85" s="52">
        <v>0</v>
      </c>
      <c r="X85" s="52">
        <v>0</v>
      </c>
      <c r="Y85" s="70">
        <v>0</v>
      </c>
      <c r="Z85" s="70">
        <v>0</v>
      </c>
      <c r="AA85" s="66"/>
      <c r="AB85" s="70"/>
      <c r="AC85" s="66"/>
      <c r="AD85" s="66"/>
    </row>
    <row r="86" s="1" customFormat="1" ht="32" customHeight="1" spans="1:30">
      <c r="A86" s="17">
        <v>112</v>
      </c>
      <c r="B86" s="18"/>
      <c r="C86" s="18"/>
      <c r="D86" s="17">
        <v>56</v>
      </c>
      <c r="E86" s="18"/>
      <c r="F86" s="17" t="s">
        <v>32</v>
      </c>
      <c r="G86" s="25" t="s">
        <v>49</v>
      </c>
      <c r="H86" s="21">
        <v>5</v>
      </c>
      <c r="I86" s="51" t="s">
        <v>113</v>
      </c>
      <c r="J86" s="52">
        <v>4919</v>
      </c>
      <c r="K86" s="46">
        <v>4886</v>
      </c>
      <c r="L86" s="46">
        <v>33</v>
      </c>
      <c r="M86" s="52">
        <f t="shared" si="8"/>
        <v>4619</v>
      </c>
      <c r="N86" s="44">
        <v>4586</v>
      </c>
      <c r="O86" s="44">
        <v>33</v>
      </c>
      <c r="P86" s="48"/>
      <c r="Q86" s="52">
        <v>180</v>
      </c>
      <c r="R86" s="52"/>
      <c r="S86" s="52">
        <v>700</v>
      </c>
      <c r="T86" s="52">
        <v>46</v>
      </c>
      <c r="U86" s="61"/>
      <c r="V86" s="52">
        <v>300</v>
      </c>
      <c r="W86" s="52">
        <v>300</v>
      </c>
      <c r="X86" s="52">
        <v>0</v>
      </c>
      <c r="Y86" s="70">
        <v>0</v>
      </c>
      <c r="Z86" s="70">
        <v>0</v>
      </c>
      <c r="AA86" s="66"/>
      <c r="AB86" s="70"/>
      <c r="AC86" s="66"/>
      <c r="AD86" s="66"/>
    </row>
    <row r="87" s="1" customFormat="1" ht="32" customHeight="1" spans="1:30">
      <c r="A87" s="17">
        <v>113</v>
      </c>
      <c r="B87" s="18"/>
      <c r="C87" s="18"/>
      <c r="D87" s="18">
        <v>0</v>
      </c>
      <c r="E87" s="17" t="s">
        <v>29</v>
      </c>
      <c r="F87" s="17" t="s">
        <v>32</v>
      </c>
      <c r="G87" s="25" t="s">
        <v>49</v>
      </c>
      <c r="H87" s="21">
        <v>6</v>
      </c>
      <c r="I87" s="51" t="s">
        <v>114</v>
      </c>
      <c r="J87" s="52">
        <v>3934</v>
      </c>
      <c r="K87" s="46">
        <v>3558</v>
      </c>
      <c r="L87" s="46">
        <v>376</v>
      </c>
      <c r="M87" s="52">
        <f t="shared" si="8"/>
        <v>2209</v>
      </c>
      <c r="N87" s="44">
        <v>1852</v>
      </c>
      <c r="O87" s="44">
        <v>357</v>
      </c>
      <c r="P87" s="48"/>
      <c r="Q87" s="52">
        <v>180</v>
      </c>
      <c r="R87" s="52"/>
      <c r="S87" s="52">
        <v>600</v>
      </c>
      <c r="T87" s="52">
        <v>22</v>
      </c>
      <c r="U87" s="61"/>
      <c r="V87" s="52">
        <v>0</v>
      </c>
      <c r="W87" s="52">
        <v>0</v>
      </c>
      <c r="X87" s="52">
        <v>0</v>
      </c>
      <c r="Y87" s="70">
        <v>0</v>
      </c>
      <c r="Z87" s="70">
        <v>0</v>
      </c>
      <c r="AA87" s="66"/>
      <c r="AB87" s="70">
        <v>325</v>
      </c>
      <c r="AC87" s="66">
        <v>306</v>
      </c>
      <c r="AD87" s="66">
        <v>19</v>
      </c>
    </row>
    <row r="88" s="1" customFormat="1" ht="32" customHeight="1" spans="1:30">
      <c r="A88" s="17">
        <v>115</v>
      </c>
      <c r="B88" s="18"/>
      <c r="C88" s="18"/>
      <c r="D88" s="17">
        <v>56</v>
      </c>
      <c r="E88" s="18"/>
      <c r="F88" s="17" t="s">
        <v>32</v>
      </c>
      <c r="G88" s="25" t="s">
        <v>33</v>
      </c>
      <c r="H88" s="21">
        <v>7</v>
      </c>
      <c r="I88" s="51" t="s">
        <v>115</v>
      </c>
      <c r="J88" s="52">
        <v>7910</v>
      </c>
      <c r="K88" s="46">
        <v>7039</v>
      </c>
      <c r="L88" s="46">
        <v>871</v>
      </c>
      <c r="M88" s="52">
        <f t="shared" si="8"/>
        <v>7637</v>
      </c>
      <c r="N88" s="44">
        <v>7039</v>
      </c>
      <c r="O88" s="44">
        <v>598</v>
      </c>
      <c r="P88" s="48"/>
      <c r="Q88" s="52">
        <v>80</v>
      </c>
      <c r="R88" s="52"/>
      <c r="S88" s="52">
        <v>800</v>
      </c>
      <c r="T88" s="52">
        <v>75</v>
      </c>
      <c r="U88" s="61"/>
      <c r="V88" s="52">
        <v>273</v>
      </c>
      <c r="W88" s="52">
        <v>0</v>
      </c>
      <c r="X88" s="52">
        <v>273</v>
      </c>
      <c r="Y88" s="70">
        <v>0</v>
      </c>
      <c r="Z88" s="70">
        <v>0</v>
      </c>
      <c r="AA88" s="66"/>
      <c r="AB88" s="66"/>
      <c r="AC88" s="66"/>
      <c r="AD88" s="66"/>
    </row>
    <row r="89" s="1" customFormat="1" ht="32" customHeight="1" spans="1:30">
      <c r="A89" s="17">
        <v>116</v>
      </c>
      <c r="B89" s="18"/>
      <c r="C89" s="18"/>
      <c r="D89" s="17">
        <v>56</v>
      </c>
      <c r="E89" s="18"/>
      <c r="F89" s="17" t="s">
        <v>32</v>
      </c>
      <c r="G89" s="19"/>
      <c r="H89" s="21">
        <v>8</v>
      </c>
      <c r="I89" s="51" t="s">
        <v>116</v>
      </c>
      <c r="J89" s="52">
        <v>5859</v>
      </c>
      <c r="K89" s="46">
        <v>5609</v>
      </c>
      <c r="L89" s="46">
        <v>250</v>
      </c>
      <c r="M89" s="52">
        <f t="shared" si="8"/>
        <v>5559</v>
      </c>
      <c r="N89" s="44">
        <v>5309</v>
      </c>
      <c r="O89" s="44">
        <v>250</v>
      </c>
      <c r="P89" s="48"/>
      <c r="Q89" s="52">
        <v>0</v>
      </c>
      <c r="R89" s="52"/>
      <c r="S89" s="52">
        <v>900</v>
      </c>
      <c r="T89" s="52">
        <v>56</v>
      </c>
      <c r="U89" s="61"/>
      <c r="V89" s="52">
        <v>300</v>
      </c>
      <c r="W89" s="52">
        <v>300</v>
      </c>
      <c r="X89" s="52">
        <v>0</v>
      </c>
      <c r="Y89" s="70">
        <v>0</v>
      </c>
      <c r="Z89" s="70">
        <v>0</v>
      </c>
      <c r="AA89" s="66"/>
      <c r="AB89" s="66"/>
      <c r="AC89" s="66"/>
      <c r="AD89" s="66"/>
    </row>
    <row r="90" s="1" customFormat="1" ht="32" customHeight="1" spans="1:30">
      <c r="A90" s="17">
        <v>117</v>
      </c>
      <c r="B90" s="18"/>
      <c r="C90" s="17">
        <v>15</v>
      </c>
      <c r="D90" s="17">
        <v>56</v>
      </c>
      <c r="E90" s="18"/>
      <c r="F90" s="17" t="s">
        <v>32</v>
      </c>
      <c r="G90" s="25" t="s">
        <v>33</v>
      </c>
      <c r="H90" s="21">
        <v>9</v>
      </c>
      <c r="I90" s="51" t="s">
        <v>117</v>
      </c>
      <c r="J90" s="52">
        <v>7815</v>
      </c>
      <c r="K90" s="46">
        <v>7797</v>
      </c>
      <c r="L90" s="46">
        <v>18</v>
      </c>
      <c r="M90" s="52">
        <f t="shared" si="8"/>
        <v>5890</v>
      </c>
      <c r="N90" s="44">
        <v>5872</v>
      </c>
      <c r="O90" s="44">
        <v>18</v>
      </c>
      <c r="P90" s="48"/>
      <c r="Q90" s="52">
        <v>80</v>
      </c>
      <c r="R90" s="52"/>
      <c r="S90" s="52">
        <v>1000</v>
      </c>
      <c r="T90" s="52">
        <v>58</v>
      </c>
      <c r="U90" s="61"/>
      <c r="V90" s="52">
        <v>175</v>
      </c>
      <c r="W90" s="52">
        <v>175</v>
      </c>
      <c r="X90" s="52">
        <v>0</v>
      </c>
      <c r="Y90" s="70">
        <v>0</v>
      </c>
      <c r="Z90" s="70">
        <v>0</v>
      </c>
      <c r="AA90" s="66"/>
      <c r="AB90" s="66"/>
      <c r="AC90" s="66"/>
      <c r="AD90" s="66"/>
    </row>
    <row r="91" s="1" customFormat="1" ht="32" customHeight="1" spans="1:30">
      <c r="A91" s="17">
        <v>118</v>
      </c>
      <c r="B91" s="18"/>
      <c r="C91" s="18"/>
      <c r="D91" s="17">
        <v>56</v>
      </c>
      <c r="E91" s="18"/>
      <c r="F91" s="17" t="s">
        <v>32</v>
      </c>
      <c r="G91" s="25" t="s">
        <v>71</v>
      </c>
      <c r="H91" s="21">
        <v>10</v>
      </c>
      <c r="I91" s="51" t="s">
        <v>118</v>
      </c>
      <c r="J91" s="52">
        <v>3146</v>
      </c>
      <c r="K91" s="46">
        <v>3146</v>
      </c>
      <c r="L91" s="46">
        <v>0</v>
      </c>
      <c r="M91" s="52">
        <f t="shared" si="8"/>
        <v>2893</v>
      </c>
      <c r="N91" s="44">
        <v>2893</v>
      </c>
      <c r="O91" s="44">
        <v>0</v>
      </c>
      <c r="P91" s="48"/>
      <c r="Q91" s="52">
        <v>160</v>
      </c>
      <c r="R91" s="52"/>
      <c r="S91" s="52">
        <v>600</v>
      </c>
      <c r="T91" s="52">
        <v>29</v>
      </c>
      <c r="U91" s="61"/>
      <c r="V91" s="52">
        <v>183</v>
      </c>
      <c r="W91" s="52">
        <v>183</v>
      </c>
      <c r="X91" s="52">
        <v>0</v>
      </c>
      <c r="Y91" s="70">
        <v>70</v>
      </c>
      <c r="Z91" s="70">
        <v>70</v>
      </c>
      <c r="AA91" s="66"/>
      <c r="AB91" s="66"/>
      <c r="AC91" s="66"/>
      <c r="AD91" s="66"/>
    </row>
    <row r="92" s="1" customFormat="1" ht="32" customHeight="1" spans="1:30">
      <c r="A92" s="17">
        <v>119</v>
      </c>
      <c r="B92" s="18"/>
      <c r="C92" s="17">
        <v>15</v>
      </c>
      <c r="D92" s="17">
        <v>56</v>
      </c>
      <c r="E92" s="18"/>
      <c r="F92" s="17" t="s">
        <v>32</v>
      </c>
      <c r="G92" s="25" t="s">
        <v>119</v>
      </c>
      <c r="H92" s="21">
        <v>11</v>
      </c>
      <c r="I92" s="51" t="s">
        <v>120</v>
      </c>
      <c r="J92" s="52">
        <v>6013</v>
      </c>
      <c r="K92" s="46">
        <v>5985</v>
      </c>
      <c r="L92" s="46">
        <v>28</v>
      </c>
      <c r="M92" s="52">
        <f t="shared" si="8"/>
        <v>5713</v>
      </c>
      <c r="N92" s="44">
        <v>5685</v>
      </c>
      <c r="O92" s="44">
        <v>28</v>
      </c>
      <c r="P92" s="48"/>
      <c r="Q92" s="52">
        <v>100</v>
      </c>
      <c r="R92" s="52"/>
      <c r="S92" s="52">
        <v>800</v>
      </c>
      <c r="T92" s="52">
        <v>57</v>
      </c>
      <c r="U92" s="61"/>
      <c r="V92" s="52">
        <v>300</v>
      </c>
      <c r="W92" s="52">
        <v>300</v>
      </c>
      <c r="X92" s="52">
        <v>0</v>
      </c>
      <c r="Y92" s="70">
        <v>0</v>
      </c>
      <c r="Z92" s="70">
        <v>0</v>
      </c>
      <c r="AA92" s="66"/>
      <c r="AB92" s="66"/>
      <c r="AC92" s="66"/>
      <c r="AD92" s="66"/>
    </row>
    <row r="93" s="1" customFormat="1" ht="32" customHeight="1" spans="1:30">
      <c r="A93" s="17">
        <v>120</v>
      </c>
      <c r="B93" s="18"/>
      <c r="C93" s="17">
        <v>15</v>
      </c>
      <c r="D93" s="17">
        <v>56</v>
      </c>
      <c r="E93" s="18"/>
      <c r="F93" s="17" t="s">
        <v>32</v>
      </c>
      <c r="G93" s="25" t="s">
        <v>33</v>
      </c>
      <c r="H93" s="21">
        <v>12</v>
      </c>
      <c r="I93" s="51" t="s">
        <v>121</v>
      </c>
      <c r="J93" s="52">
        <v>6974</v>
      </c>
      <c r="K93" s="46">
        <v>6816</v>
      </c>
      <c r="L93" s="46">
        <v>158</v>
      </c>
      <c r="M93" s="52">
        <f t="shared" si="8"/>
        <v>6404</v>
      </c>
      <c r="N93" s="44">
        <v>6346</v>
      </c>
      <c r="O93" s="44">
        <v>58</v>
      </c>
      <c r="P93" s="48"/>
      <c r="Q93" s="52">
        <v>80</v>
      </c>
      <c r="R93" s="52"/>
      <c r="S93" s="52">
        <v>900</v>
      </c>
      <c r="T93" s="52">
        <v>64</v>
      </c>
      <c r="U93" s="61"/>
      <c r="V93" s="52">
        <v>570</v>
      </c>
      <c r="W93" s="52">
        <v>470</v>
      </c>
      <c r="X93" s="52">
        <v>100</v>
      </c>
      <c r="Y93" s="70">
        <v>0</v>
      </c>
      <c r="Z93" s="70">
        <v>0</v>
      </c>
      <c r="AA93" s="66"/>
      <c r="AB93" s="66"/>
      <c r="AC93" s="66"/>
      <c r="AD93" s="66"/>
    </row>
    <row r="94" s="1" customFormat="1" ht="32" customHeight="1" spans="1:30">
      <c r="A94" s="17">
        <v>123</v>
      </c>
      <c r="B94" s="18"/>
      <c r="C94" s="18"/>
      <c r="D94" s="18">
        <v>0</v>
      </c>
      <c r="E94" s="17"/>
      <c r="F94" s="17"/>
      <c r="G94" s="25"/>
      <c r="H94" s="21">
        <v>13</v>
      </c>
      <c r="I94" s="53" t="s">
        <v>122</v>
      </c>
      <c r="J94" s="52">
        <v>2258</v>
      </c>
      <c r="K94" s="46">
        <v>0</v>
      </c>
      <c r="L94" s="46">
        <v>2258</v>
      </c>
      <c r="M94" s="52">
        <f t="shared" si="8"/>
        <v>2258</v>
      </c>
      <c r="N94" s="44">
        <v>0</v>
      </c>
      <c r="O94" s="44">
        <v>2258</v>
      </c>
      <c r="P94" s="48"/>
      <c r="Q94" s="52">
        <v>0</v>
      </c>
      <c r="R94" s="52"/>
      <c r="S94" s="52">
        <v>0</v>
      </c>
      <c r="T94" s="52">
        <v>0</v>
      </c>
      <c r="U94" s="61">
        <v>2258</v>
      </c>
      <c r="V94" s="52">
        <v>0</v>
      </c>
      <c r="W94" s="52">
        <v>0</v>
      </c>
      <c r="X94" s="52">
        <v>0</v>
      </c>
      <c r="Y94" s="70">
        <v>0</v>
      </c>
      <c r="Z94" s="70">
        <v>0</v>
      </c>
      <c r="AA94" s="66"/>
      <c r="AB94" s="66"/>
      <c r="AC94" s="66"/>
      <c r="AD94" s="66"/>
    </row>
    <row r="95" s="2" customFormat="1" ht="32" customHeight="1" spans="1:30">
      <c r="A95" s="22">
        <v>61</v>
      </c>
      <c r="B95" s="23"/>
      <c r="C95" s="23"/>
      <c r="D95" s="23"/>
      <c r="E95" s="23"/>
      <c r="F95" s="23"/>
      <c r="G95" s="24"/>
      <c r="H95" s="20" t="s">
        <v>123</v>
      </c>
      <c r="I95" s="54" t="s">
        <v>124</v>
      </c>
      <c r="J95" s="50">
        <f>SUM(J96:J107)</f>
        <v>111888</v>
      </c>
      <c r="K95" s="50">
        <f>SUM(K96:K107)</f>
        <v>96892</v>
      </c>
      <c r="L95" s="50">
        <f>SUM(L96:L107)</f>
        <v>14996</v>
      </c>
      <c r="M95" s="50">
        <f t="shared" si="8"/>
        <v>100545</v>
      </c>
      <c r="N95" s="40">
        <v>86034</v>
      </c>
      <c r="O95" s="50">
        <f>SUM(O96:O107)</f>
        <v>14511</v>
      </c>
      <c r="P95" s="50">
        <f>SUM(P96:P107)</f>
        <v>24889</v>
      </c>
      <c r="Q95" s="50">
        <f>SUM(Q96:Q107)</f>
        <v>1660</v>
      </c>
      <c r="R95" s="50">
        <f>SUM(R96:R107)</f>
        <v>0</v>
      </c>
      <c r="S95" s="50">
        <f t="shared" ref="S95:AA95" si="9">SUM(S96:S107)</f>
        <v>16900</v>
      </c>
      <c r="T95" s="50">
        <f t="shared" si="9"/>
        <v>974</v>
      </c>
      <c r="U95" s="50">
        <f t="shared" si="9"/>
        <v>3676</v>
      </c>
      <c r="V95" s="50">
        <f t="shared" si="9"/>
        <v>5053</v>
      </c>
      <c r="W95" s="50">
        <f t="shared" si="9"/>
        <v>4568</v>
      </c>
      <c r="X95" s="50">
        <f t="shared" si="9"/>
        <v>485</v>
      </c>
      <c r="Y95" s="69">
        <f t="shared" si="9"/>
        <v>550</v>
      </c>
      <c r="Z95" s="69">
        <f t="shared" si="9"/>
        <v>550</v>
      </c>
      <c r="AA95" s="69">
        <f t="shared" si="9"/>
        <v>0</v>
      </c>
      <c r="AB95" s="69"/>
      <c r="AC95" s="69"/>
      <c r="AD95" s="69"/>
    </row>
    <row r="96" s="1" customFormat="1" ht="32" customHeight="1" spans="1:30">
      <c r="A96" s="17">
        <v>62</v>
      </c>
      <c r="B96" s="18"/>
      <c r="C96" s="18"/>
      <c r="D96" s="18">
        <v>0</v>
      </c>
      <c r="E96" s="17" t="s">
        <v>29</v>
      </c>
      <c r="F96" s="18"/>
      <c r="G96" s="19"/>
      <c r="H96" s="21">
        <v>1</v>
      </c>
      <c r="I96" s="51" t="s">
        <v>125</v>
      </c>
      <c r="J96" s="52">
        <v>4787</v>
      </c>
      <c r="K96" s="46">
        <v>4303</v>
      </c>
      <c r="L96" s="46">
        <v>484</v>
      </c>
      <c r="M96" s="52">
        <f t="shared" si="8"/>
        <v>2992</v>
      </c>
      <c r="N96" s="44">
        <v>2508</v>
      </c>
      <c r="O96" s="44">
        <v>484</v>
      </c>
      <c r="P96" s="48"/>
      <c r="Q96" s="52">
        <v>0</v>
      </c>
      <c r="R96" s="52"/>
      <c r="S96" s="52">
        <v>500</v>
      </c>
      <c r="T96" s="52">
        <v>30</v>
      </c>
      <c r="U96" s="61"/>
      <c r="V96" s="52">
        <v>395</v>
      </c>
      <c r="W96" s="52">
        <v>395</v>
      </c>
      <c r="X96" s="52">
        <v>0</v>
      </c>
      <c r="Y96" s="70">
        <v>0</v>
      </c>
      <c r="Z96" s="70">
        <v>0</v>
      </c>
      <c r="AA96" s="66"/>
      <c r="AB96" s="66"/>
      <c r="AC96" s="66"/>
      <c r="AD96" s="66"/>
    </row>
    <row r="97" s="1" customFormat="1" ht="32" customHeight="1" spans="1:30">
      <c r="A97" s="17">
        <v>63</v>
      </c>
      <c r="B97" s="18"/>
      <c r="C97" s="18"/>
      <c r="D97" s="17">
        <v>56</v>
      </c>
      <c r="E97" s="18"/>
      <c r="F97" s="17" t="s">
        <v>32</v>
      </c>
      <c r="G97" s="25" t="s">
        <v>33</v>
      </c>
      <c r="H97" s="21">
        <v>2</v>
      </c>
      <c r="I97" s="51" t="s">
        <v>126</v>
      </c>
      <c r="J97" s="52">
        <v>11581</v>
      </c>
      <c r="K97" s="46">
        <v>10050</v>
      </c>
      <c r="L97" s="46">
        <v>1531</v>
      </c>
      <c r="M97" s="52">
        <f t="shared" si="8"/>
        <v>9531</v>
      </c>
      <c r="N97" s="44">
        <v>8000</v>
      </c>
      <c r="O97" s="44">
        <v>1531</v>
      </c>
      <c r="P97" s="48"/>
      <c r="Q97" s="52">
        <v>80</v>
      </c>
      <c r="R97" s="52"/>
      <c r="S97" s="52">
        <v>1200</v>
      </c>
      <c r="T97" s="52">
        <v>95</v>
      </c>
      <c r="U97" s="61"/>
      <c r="V97" s="52">
        <v>300</v>
      </c>
      <c r="W97" s="52">
        <v>300</v>
      </c>
      <c r="X97" s="52">
        <v>0</v>
      </c>
      <c r="Y97" s="70">
        <v>0</v>
      </c>
      <c r="Z97" s="70">
        <v>0</v>
      </c>
      <c r="AA97" s="66"/>
      <c r="AB97" s="66"/>
      <c r="AC97" s="66"/>
      <c r="AD97" s="66"/>
    </row>
    <row r="98" s="1" customFormat="1" ht="32" customHeight="1" spans="1:30">
      <c r="A98" s="17">
        <v>64</v>
      </c>
      <c r="B98" s="18"/>
      <c r="C98" s="18"/>
      <c r="D98" s="17">
        <v>56</v>
      </c>
      <c r="E98" s="18"/>
      <c r="F98" s="17" t="s">
        <v>32</v>
      </c>
      <c r="G98" s="19"/>
      <c r="H98" s="21">
        <v>3</v>
      </c>
      <c r="I98" s="51" t="s">
        <v>127</v>
      </c>
      <c r="J98" s="52">
        <v>9380</v>
      </c>
      <c r="K98" s="46">
        <v>8021</v>
      </c>
      <c r="L98" s="46">
        <v>1359</v>
      </c>
      <c r="M98" s="52">
        <f t="shared" si="8"/>
        <v>9100</v>
      </c>
      <c r="N98" s="44">
        <v>8021</v>
      </c>
      <c r="O98" s="44">
        <v>1079</v>
      </c>
      <c r="P98" s="48"/>
      <c r="Q98" s="52">
        <v>0</v>
      </c>
      <c r="R98" s="52"/>
      <c r="S98" s="52">
        <v>1100</v>
      </c>
      <c r="T98" s="52">
        <v>91</v>
      </c>
      <c r="U98" s="61"/>
      <c r="V98" s="52">
        <v>280</v>
      </c>
      <c r="W98" s="52">
        <v>0</v>
      </c>
      <c r="X98" s="52">
        <v>280</v>
      </c>
      <c r="Y98" s="70">
        <v>0</v>
      </c>
      <c r="Z98" s="70">
        <v>0</v>
      </c>
      <c r="AA98" s="66"/>
      <c r="AB98" s="66"/>
      <c r="AC98" s="66"/>
      <c r="AD98" s="66"/>
    </row>
    <row r="99" s="1" customFormat="1" ht="32" customHeight="1" spans="1:30">
      <c r="A99" s="17">
        <v>65</v>
      </c>
      <c r="B99" s="18"/>
      <c r="C99" s="17">
        <v>15</v>
      </c>
      <c r="D99" s="17">
        <v>56</v>
      </c>
      <c r="E99" s="18"/>
      <c r="F99" s="17" t="s">
        <v>32</v>
      </c>
      <c r="G99" s="25" t="s">
        <v>49</v>
      </c>
      <c r="H99" s="21">
        <v>4</v>
      </c>
      <c r="I99" s="51" t="s">
        <v>128</v>
      </c>
      <c r="J99" s="52">
        <v>9148</v>
      </c>
      <c r="K99" s="46">
        <v>8609</v>
      </c>
      <c r="L99" s="46">
        <v>539</v>
      </c>
      <c r="M99" s="52">
        <f t="shared" si="8"/>
        <v>8643</v>
      </c>
      <c r="N99" s="44">
        <v>8309</v>
      </c>
      <c r="O99" s="44">
        <v>334</v>
      </c>
      <c r="P99" s="48"/>
      <c r="Q99" s="52">
        <v>180</v>
      </c>
      <c r="R99" s="52"/>
      <c r="S99" s="52">
        <v>800</v>
      </c>
      <c r="T99" s="52">
        <v>86</v>
      </c>
      <c r="U99" s="61"/>
      <c r="V99" s="52">
        <v>505</v>
      </c>
      <c r="W99" s="52">
        <v>300</v>
      </c>
      <c r="X99" s="52">
        <v>205</v>
      </c>
      <c r="Y99" s="70">
        <v>0</v>
      </c>
      <c r="Z99" s="70">
        <v>0</v>
      </c>
      <c r="AA99" s="66"/>
      <c r="AB99" s="66"/>
      <c r="AC99" s="66"/>
      <c r="AD99" s="66"/>
    </row>
    <row r="100" s="1" customFormat="1" ht="32" customHeight="1" spans="1:30">
      <c r="A100" s="17">
        <v>66</v>
      </c>
      <c r="B100" s="18"/>
      <c r="C100" s="18"/>
      <c r="D100" s="17">
        <v>56</v>
      </c>
      <c r="E100" s="18"/>
      <c r="F100" s="17" t="s">
        <v>32</v>
      </c>
      <c r="G100" s="25" t="s">
        <v>71</v>
      </c>
      <c r="H100" s="21">
        <v>5</v>
      </c>
      <c r="I100" s="51" t="s">
        <v>129</v>
      </c>
      <c r="J100" s="52">
        <v>11471</v>
      </c>
      <c r="K100" s="46">
        <v>9662</v>
      </c>
      <c r="L100" s="46">
        <v>1809</v>
      </c>
      <c r="M100" s="52">
        <f t="shared" si="8"/>
        <v>9466</v>
      </c>
      <c r="N100" s="44">
        <v>7657</v>
      </c>
      <c r="O100" s="44">
        <v>1809</v>
      </c>
      <c r="P100" s="48"/>
      <c r="Q100" s="52">
        <v>160</v>
      </c>
      <c r="R100" s="52"/>
      <c r="S100" s="52">
        <v>1300</v>
      </c>
      <c r="T100" s="52">
        <v>95</v>
      </c>
      <c r="U100" s="61"/>
      <c r="V100" s="52">
        <v>375</v>
      </c>
      <c r="W100" s="52">
        <v>375</v>
      </c>
      <c r="X100" s="52">
        <v>0</v>
      </c>
      <c r="Y100" s="70">
        <v>90</v>
      </c>
      <c r="Z100" s="70">
        <v>90</v>
      </c>
      <c r="AA100" s="66"/>
      <c r="AB100" s="66"/>
      <c r="AC100" s="66"/>
      <c r="AD100" s="66"/>
    </row>
    <row r="101" s="1" customFormat="1" ht="32" customHeight="1" spans="1:30">
      <c r="A101" s="17">
        <v>67</v>
      </c>
      <c r="B101" s="18"/>
      <c r="C101" s="17">
        <v>15</v>
      </c>
      <c r="D101" s="17">
        <v>56</v>
      </c>
      <c r="E101" s="18"/>
      <c r="F101" s="17" t="s">
        <v>32</v>
      </c>
      <c r="G101" s="25" t="s">
        <v>33</v>
      </c>
      <c r="H101" s="21">
        <v>6</v>
      </c>
      <c r="I101" s="51" t="s">
        <v>130</v>
      </c>
      <c r="J101" s="52">
        <v>9875</v>
      </c>
      <c r="K101" s="46">
        <v>9672</v>
      </c>
      <c r="L101" s="46">
        <v>203</v>
      </c>
      <c r="M101" s="52">
        <f t="shared" si="8"/>
        <v>9500</v>
      </c>
      <c r="N101" s="44">
        <v>9297</v>
      </c>
      <c r="O101" s="44">
        <v>203</v>
      </c>
      <c r="P101" s="48"/>
      <c r="Q101" s="52">
        <v>80</v>
      </c>
      <c r="R101" s="52"/>
      <c r="S101" s="52">
        <v>1200</v>
      </c>
      <c r="T101" s="52">
        <v>95</v>
      </c>
      <c r="U101" s="61"/>
      <c r="V101" s="52">
        <v>305</v>
      </c>
      <c r="W101" s="52">
        <v>305</v>
      </c>
      <c r="X101" s="52">
        <v>0</v>
      </c>
      <c r="Y101" s="70">
        <v>70</v>
      </c>
      <c r="Z101" s="70">
        <v>70</v>
      </c>
      <c r="AA101" s="66"/>
      <c r="AB101" s="66"/>
      <c r="AC101" s="66"/>
      <c r="AD101" s="66"/>
    </row>
    <row r="102" s="1" customFormat="1" ht="32" customHeight="1" spans="1:30">
      <c r="A102" s="17">
        <v>68</v>
      </c>
      <c r="B102" s="17">
        <v>11</v>
      </c>
      <c r="C102" s="18"/>
      <c r="D102" s="17">
        <v>56</v>
      </c>
      <c r="E102" s="18"/>
      <c r="F102" s="17" t="s">
        <v>32</v>
      </c>
      <c r="G102" s="25" t="s">
        <v>77</v>
      </c>
      <c r="H102" s="21">
        <v>7</v>
      </c>
      <c r="I102" s="51" t="s">
        <v>131</v>
      </c>
      <c r="J102" s="52">
        <v>15649</v>
      </c>
      <c r="K102" s="46">
        <v>13680</v>
      </c>
      <c r="L102" s="46">
        <v>1969</v>
      </c>
      <c r="M102" s="52">
        <f t="shared" si="8"/>
        <v>13895</v>
      </c>
      <c r="N102" s="44">
        <v>11926</v>
      </c>
      <c r="O102" s="44">
        <v>1969</v>
      </c>
      <c r="P102" s="48">
        <v>12437</v>
      </c>
      <c r="Q102" s="52">
        <v>240</v>
      </c>
      <c r="R102" s="52"/>
      <c r="S102" s="52">
        <v>2900</v>
      </c>
      <c r="T102" s="52">
        <v>142</v>
      </c>
      <c r="U102" s="61"/>
      <c r="V102" s="52">
        <v>634</v>
      </c>
      <c r="W102" s="52">
        <v>634</v>
      </c>
      <c r="X102" s="52">
        <v>0</v>
      </c>
      <c r="Y102" s="70">
        <v>70</v>
      </c>
      <c r="Z102" s="70">
        <v>70</v>
      </c>
      <c r="AA102" s="66"/>
      <c r="AB102" s="66"/>
      <c r="AC102" s="66"/>
      <c r="AD102" s="66"/>
    </row>
    <row r="103" s="1" customFormat="1" ht="32" customHeight="1" spans="1:30">
      <c r="A103" s="17">
        <v>69</v>
      </c>
      <c r="B103" s="17">
        <v>11</v>
      </c>
      <c r="C103" s="18"/>
      <c r="D103" s="17">
        <v>56</v>
      </c>
      <c r="E103" s="18"/>
      <c r="F103" s="17" t="s">
        <v>32</v>
      </c>
      <c r="G103" s="25" t="s">
        <v>132</v>
      </c>
      <c r="H103" s="21">
        <v>8</v>
      </c>
      <c r="I103" s="51" t="s">
        <v>133</v>
      </c>
      <c r="J103" s="52">
        <v>17491</v>
      </c>
      <c r="K103" s="46">
        <v>15213</v>
      </c>
      <c r="L103" s="46">
        <v>2278</v>
      </c>
      <c r="M103" s="52">
        <f t="shared" si="8"/>
        <v>16653</v>
      </c>
      <c r="N103" s="44">
        <v>14375</v>
      </c>
      <c r="O103" s="44">
        <v>2278</v>
      </c>
      <c r="P103" s="48">
        <v>12452</v>
      </c>
      <c r="Q103" s="52">
        <v>560</v>
      </c>
      <c r="R103" s="52"/>
      <c r="S103" s="52">
        <v>2600</v>
      </c>
      <c r="T103" s="52">
        <v>170</v>
      </c>
      <c r="U103" s="61"/>
      <c r="V103" s="52">
        <v>678</v>
      </c>
      <c r="W103" s="52">
        <v>678</v>
      </c>
      <c r="X103" s="52">
        <v>0</v>
      </c>
      <c r="Y103" s="70">
        <v>160</v>
      </c>
      <c r="Z103" s="70">
        <v>160</v>
      </c>
      <c r="AA103" s="66"/>
      <c r="AB103" s="66"/>
      <c r="AC103" s="66"/>
      <c r="AD103" s="66"/>
    </row>
    <row r="104" s="1" customFormat="1" ht="32" customHeight="1" spans="1:30">
      <c r="A104" s="17">
        <v>70</v>
      </c>
      <c r="B104" s="18"/>
      <c r="C104" s="17">
        <v>15</v>
      </c>
      <c r="D104" s="17">
        <v>56</v>
      </c>
      <c r="E104" s="18"/>
      <c r="F104" s="17" t="s">
        <v>32</v>
      </c>
      <c r="G104" s="25" t="s">
        <v>134</v>
      </c>
      <c r="H104" s="21">
        <v>9</v>
      </c>
      <c r="I104" s="51" t="s">
        <v>135</v>
      </c>
      <c r="J104" s="52">
        <v>10613</v>
      </c>
      <c r="K104" s="46">
        <v>10474</v>
      </c>
      <c r="L104" s="46">
        <v>139</v>
      </c>
      <c r="M104" s="52">
        <f t="shared" si="8"/>
        <v>9667</v>
      </c>
      <c r="N104" s="44">
        <v>9528</v>
      </c>
      <c r="O104" s="44">
        <v>139</v>
      </c>
      <c r="P104" s="48"/>
      <c r="Q104" s="52">
        <v>360</v>
      </c>
      <c r="R104" s="52"/>
      <c r="S104" s="52">
        <v>2600</v>
      </c>
      <c r="T104" s="52">
        <v>96</v>
      </c>
      <c r="U104" s="61"/>
      <c r="V104" s="52">
        <v>786</v>
      </c>
      <c r="W104" s="52">
        <v>786</v>
      </c>
      <c r="X104" s="52">
        <v>0</v>
      </c>
      <c r="Y104" s="70">
        <v>160</v>
      </c>
      <c r="Z104" s="70">
        <v>160</v>
      </c>
      <c r="AA104" s="66"/>
      <c r="AB104" s="66"/>
      <c r="AC104" s="66"/>
      <c r="AD104" s="66"/>
    </row>
    <row r="105" s="1" customFormat="1" ht="32" customHeight="1" spans="1:30">
      <c r="A105" s="17">
        <v>71</v>
      </c>
      <c r="B105" s="18"/>
      <c r="C105" s="18"/>
      <c r="D105" s="17">
        <v>56</v>
      </c>
      <c r="E105" s="18"/>
      <c r="F105" s="17" t="s">
        <v>32</v>
      </c>
      <c r="G105" s="19"/>
      <c r="H105" s="21">
        <v>10</v>
      </c>
      <c r="I105" s="51" t="s">
        <v>136</v>
      </c>
      <c r="J105" s="52">
        <v>3721</v>
      </c>
      <c r="K105" s="46">
        <v>2991</v>
      </c>
      <c r="L105" s="46">
        <v>730</v>
      </c>
      <c r="M105" s="52">
        <f t="shared" si="8"/>
        <v>3721</v>
      </c>
      <c r="N105" s="44">
        <v>2991</v>
      </c>
      <c r="O105" s="44">
        <v>730</v>
      </c>
      <c r="P105" s="48"/>
      <c r="Q105" s="52">
        <v>0</v>
      </c>
      <c r="R105" s="52"/>
      <c r="S105" s="52">
        <v>1500</v>
      </c>
      <c r="T105" s="52">
        <v>37</v>
      </c>
      <c r="U105" s="61"/>
      <c r="V105" s="52">
        <v>0</v>
      </c>
      <c r="W105" s="52">
        <v>0</v>
      </c>
      <c r="X105" s="52">
        <v>0</v>
      </c>
      <c r="Y105" s="70">
        <v>0</v>
      </c>
      <c r="Z105" s="70">
        <v>0</v>
      </c>
      <c r="AA105" s="66"/>
      <c r="AB105" s="66"/>
      <c r="AC105" s="66"/>
      <c r="AD105" s="66"/>
    </row>
    <row r="106" s="1" customFormat="1" ht="32" customHeight="1" spans="1:30">
      <c r="A106" s="17">
        <v>72</v>
      </c>
      <c r="B106" s="18"/>
      <c r="C106" s="18"/>
      <c r="D106" s="17">
        <v>56</v>
      </c>
      <c r="E106" s="18"/>
      <c r="F106" s="17" t="s">
        <v>32</v>
      </c>
      <c r="G106" s="19"/>
      <c r="H106" s="21">
        <v>11</v>
      </c>
      <c r="I106" s="51" t="s">
        <v>137</v>
      </c>
      <c r="J106" s="52">
        <v>4496</v>
      </c>
      <c r="K106" s="46">
        <v>4217</v>
      </c>
      <c r="L106" s="46">
        <v>279</v>
      </c>
      <c r="M106" s="52">
        <f t="shared" si="8"/>
        <v>3701</v>
      </c>
      <c r="N106" s="44">
        <v>3422</v>
      </c>
      <c r="O106" s="44">
        <v>279</v>
      </c>
      <c r="P106" s="48"/>
      <c r="Q106" s="52">
        <v>0</v>
      </c>
      <c r="R106" s="52"/>
      <c r="S106" s="52">
        <v>1200</v>
      </c>
      <c r="T106" s="52">
        <v>37</v>
      </c>
      <c r="U106" s="61"/>
      <c r="V106" s="52">
        <v>795</v>
      </c>
      <c r="W106" s="52">
        <v>795</v>
      </c>
      <c r="X106" s="52">
        <v>0</v>
      </c>
      <c r="Y106" s="70">
        <v>0</v>
      </c>
      <c r="Z106" s="70">
        <v>0</v>
      </c>
      <c r="AA106" s="66"/>
      <c r="AB106" s="66"/>
      <c r="AC106" s="66"/>
      <c r="AD106" s="66"/>
    </row>
    <row r="107" s="1" customFormat="1" ht="32" customHeight="1" spans="1:30">
      <c r="A107" s="17">
        <v>73</v>
      </c>
      <c r="B107" s="18"/>
      <c r="C107" s="18"/>
      <c r="D107" s="17">
        <v>0</v>
      </c>
      <c r="E107" s="18"/>
      <c r="F107" s="17"/>
      <c r="G107" s="19"/>
      <c r="H107" s="21">
        <v>12</v>
      </c>
      <c r="I107" s="53" t="s">
        <v>138</v>
      </c>
      <c r="J107" s="52">
        <v>3676</v>
      </c>
      <c r="K107" s="46">
        <v>0</v>
      </c>
      <c r="L107" s="46">
        <v>3676</v>
      </c>
      <c r="M107" s="52">
        <f t="shared" si="8"/>
        <v>3676</v>
      </c>
      <c r="N107" s="44">
        <v>0</v>
      </c>
      <c r="O107" s="44">
        <v>3676</v>
      </c>
      <c r="P107" s="48"/>
      <c r="Q107" s="52">
        <v>0</v>
      </c>
      <c r="R107" s="52"/>
      <c r="S107" s="52">
        <v>0</v>
      </c>
      <c r="T107" s="52">
        <v>0</v>
      </c>
      <c r="U107" s="61">
        <v>3676</v>
      </c>
      <c r="V107" s="52">
        <v>0</v>
      </c>
      <c r="W107" s="52">
        <v>0</v>
      </c>
      <c r="X107" s="52">
        <v>0</v>
      </c>
      <c r="Y107" s="70">
        <v>0</v>
      </c>
      <c r="Z107" s="70">
        <v>0</v>
      </c>
      <c r="AA107" s="66"/>
      <c r="AB107" s="66"/>
      <c r="AC107" s="66"/>
      <c r="AD107" s="66"/>
    </row>
    <row r="108" s="2" customFormat="1" ht="32" customHeight="1" spans="1:30">
      <c r="A108" s="22">
        <v>74</v>
      </c>
      <c r="B108" s="23"/>
      <c r="C108" s="23"/>
      <c r="D108" s="23"/>
      <c r="E108" s="23"/>
      <c r="F108" s="23"/>
      <c r="G108" s="24"/>
      <c r="H108" s="20" t="s">
        <v>139</v>
      </c>
      <c r="I108" s="54" t="s">
        <v>140</v>
      </c>
      <c r="J108" s="50">
        <f>SUM(J109:J119)</f>
        <v>147123</v>
      </c>
      <c r="K108" s="50">
        <f>SUM(K109:K119)</f>
        <v>123281</v>
      </c>
      <c r="L108" s="50">
        <f>SUM(L109:L119)</f>
        <v>23842</v>
      </c>
      <c r="M108" s="50">
        <f t="shared" si="8"/>
        <v>136928</v>
      </c>
      <c r="N108" s="40">
        <v>113586</v>
      </c>
      <c r="O108" s="50">
        <f>SUM(O109:O119)</f>
        <v>23342</v>
      </c>
      <c r="P108" s="50">
        <f>SUM(P109:P119)</f>
        <v>47460</v>
      </c>
      <c r="Q108" s="50">
        <f>SUM(Q109:Q119)</f>
        <v>7080</v>
      </c>
      <c r="R108" s="50">
        <f>SUM(R109:R119)</f>
        <v>0</v>
      </c>
      <c r="S108" s="50">
        <f t="shared" ref="S108:AA108" si="10">SUM(S109:S119)</f>
        <v>30200</v>
      </c>
      <c r="T108" s="50">
        <f t="shared" si="10"/>
        <v>1338</v>
      </c>
      <c r="U108" s="50">
        <f t="shared" si="10"/>
        <v>3233</v>
      </c>
      <c r="V108" s="50">
        <f t="shared" si="10"/>
        <v>5520</v>
      </c>
      <c r="W108" s="50">
        <f t="shared" si="10"/>
        <v>5020</v>
      </c>
      <c r="X108" s="50">
        <f t="shared" si="10"/>
        <v>500</v>
      </c>
      <c r="Y108" s="69">
        <f t="shared" si="10"/>
        <v>475</v>
      </c>
      <c r="Z108" s="69">
        <f t="shared" si="10"/>
        <v>475</v>
      </c>
      <c r="AA108" s="69">
        <f t="shared" si="10"/>
        <v>0</v>
      </c>
      <c r="AB108" s="69"/>
      <c r="AC108" s="69"/>
      <c r="AD108" s="69"/>
    </row>
    <row r="109" s="1" customFormat="1" ht="32" customHeight="1" spans="1:30">
      <c r="A109" s="17">
        <v>75</v>
      </c>
      <c r="B109" s="17">
        <v>11</v>
      </c>
      <c r="C109" s="18"/>
      <c r="D109" s="17">
        <v>56</v>
      </c>
      <c r="E109" s="18"/>
      <c r="F109" s="17" t="s">
        <v>32</v>
      </c>
      <c r="G109" s="25" t="s">
        <v>141</v>
      </c>
      <c r="H109" s="26">
        <v>1</v>
      </c>
      <c r="I109" s="51" t="s">
        <v>142</v>
      </c>
      <c r="J109" s="52">
        <v>31192</v>
      </c>
      <c r="K109" s="46">
        <v>27630</v>
      </c>
      <c r="L109" s="46">
        <v>3562</v>
      </c>
      <c r="M109" s="52">
        <f t="shared" si="8"/>
        <v>29857</v>
      </c>
      <c r="N109" s="44">
        <v>26455</v>
      </c>
      <c r="O109" s="44">
        <v>3402</v>
      </c>
      <c r="P109" s="48">
        <v>11915</v>
      </c>
      <c r="Q109" s="52">
        <v>1540</v>
      </c>
      <c r="R109" s="52"/>
      <c r="S109" s="52">
        <v>8300</v>
      </c>
      <c r="T109" s="52">
        <v>300</v>
      </c>
      <c r="U109" s="61"/>
      <c r="V109" s="52">
        <v>1210</v>
      </c>
      <c r="W109" s="52">
        <v>1050</v>
      </c>
      <c r="X109" s="52">
        <v>160</v>
      </c>
      <c r="Y109" s="70">
        <v>125</v>
      </c>
      <c r="Z109" s="70">
        <v>125</v>
      </c>
      <c r="AA109" s="66"/>
      <c r="AB109" s="66"/>
      <c r="AC109" s="66"/>
      <c r="AD109" s="66"/>
    </row>
    <row r="110" s="1" customFormat="1" ht="32" customHeight="1" spans="1:30">
      <c r="A110" s="17">
        <v>77</v>
      </c>
      <c r="B110" s="18"/>
      <c r="C110" s="17">
        <v>15</v>
      </c>
      <c r="D110" s="17">
        <v>56</v>
      </c>
      <c r="E110" s="18"/>
      <c r="F110" s="17" t="s">
        <v>32</v>
      </c>
      <c r="G110" s="25" t="s">
        <v>143</v>
      </c>
      <c r="H110" s="26">
        <v>2</v>
      </c>
      <c r="I110" s="51" t="s">
        <v>144</v>
      </c>
      <c r="J110" s="52">
        <v>14904</v>
      </c>
      <c r="K110" s="46">
        <v>12753</v>
      </c>
      <c r="L110" s="46">
        <v>2151</v>
      </c>
      <c r="M110" s="52">
        <f t="shared" si="8"/>
        <v>13984</v>
      </c>
      <c r="N110" s="44">
        <v>11833</v>
      </c>
      <c r="O110" s="44">
        <v>2151</v>
      </c>
      <c r="P110" s="48"/>
      <c r="Q110" s="52">
        <v>660</v>
      </c>
      <c r="R110" s="52"/>
      <c r="S110" s="52">
        <v>6500</v>
      </c>
      <c r="T110" s="52">
        <v>140</v>
      </c>
      <c r="U110" s="61"/>
      <c r="V110" s="52">
        <v>920</v>
      </c>
      <c r="W110" s="52">
        <v>920</v>
      </c>
      <c r="X110" s="52">
        <v>0</v>
      </c>
      <c r="Y110" s="70">
        <v>0</v>
      </c>
      <c r="Z110" s="70">
        <v>0</v>
      </c>
      <c r="AA110" s="66"/>
      <c r="AB110" s="66"/>
      <c r="AC110" s="66"/>
      <c r="AD110" s="66"/>
    </row>
    <row r="111" s="3" customFormat="1" ht="32" customHeight="1" spans="1:30">
      <c r="A111" s="17">
        <v>81</v>
      </c>
      <c r="B111" s="18"/>
      <c r="C111" s="18"/>
      <c r="D111" s="17">
        <v>56</v>
      </c>
      <c r="E111" s="18"/>
      <c r="F111" s="17" t="s">
        <v>32</v>
      </c>
      <c r="G111" s="25" t="s">
        <v>145</v>
      </c>
      <c r="H111" s="26">
        <v>3</v>
      </c>
      <c r="I111" s="51" t="s">
        <v>146</v>
      </c>
      <c r="J111" s="52">
        <v>10370</v>
      </c>
      <c r="K111" s="46">
        <v>9901</v>
      </c>
      <c r="L111" s="46">
        <v>469</v>
      </c>
      <c r="M111" s="52">
        <f t="shared" si="8"/>
        <v>8480</v>
      </c>
      <c r="N111" s="44">
        <v>8011</v>
      </c>
      <c r="O111" s="44">
        <v>469</v>
      </c>
      <c r="P111" s="48"/>
      <c r="Q111" s="52">
        <v>720</v>
      </c>
      <c r="R111" s="52"/>
      <c r="S111" s="52">
        <v>2800</v>
      </c>
      <c r="T111" s="52">
        <v>84</v>
      </c>
      <c r="U111" s="61"/>
      <c r="V111" s="52">
        <v>490</v>
      </c>
      <c r="W111" s="52">
        <v>490</v>
      </c>
      <c r="X111" s="52">
        <v>0</v>
      </c>
      <c r="Y111" s="70">
        <v>0</v>
      </c>
      <c r="Z111" s="70">
        <v>0</v>
      </c>
      <c r="AA111" s="66"/>
      <c r="AB111" s="66"/>
      <c r="AC111" s="66"/>
      <c r="AD111" s="66"/>
    </row>
    <row r="112" s="1" customFormat="1" ht="32" customHeight="1" spans="1:30">
      <c r="A112" s="17">
        <v>78</v>
      </c>
      <c r="B112" s="18"/>
      <c r="C112" s="18"/>
      <c r="D112" s="17">
        <v>56</v>
      </c>
      <c r="E112" s="18"/>
      <c r="F112" s="17" t="s">
        <v>32</v>
      </c>
      <c r="G112" s="19"/>
      <c r="H112" s="26">
        <v>4</v>
      </c>
      <c r="I112" s="51" t="s">
        <v>147</v>
      </c>
      <c r="J112" s="52">
        <v>7264</v>
      </c>
      <c r="K112" s="46">
        <v>6779</v>
      </c>
      <c r="L112" s="46">
        <v>485</v>
      </c>
      <c r="M112" s="52">
        <f t="shared" si="8"/>
        <v>6364</v>
      </c>
      <c r="N112" s="44">
        <v>5879</v>
      </c>
      <c r="O112" s="44">
        <v>485</v>
      </c>
      <c r="P112" s="48"/>
      <c r="Q112" s="52">
        <v>0</v>
      </c>
      <c r="R112" s="52"/>
      <c r="S112" s="52">
        <v>1600</v>
      </c>
      <c r="T112" s="52">
        <v>63</v>
      </c>
      <c r="U112" s="61"/>
      <c r="V112" s="52">
        <v>900</v>
      </c>
      <c r="W112" s="52">
        <v>900</v>
      </c>
      <c r="X112" s="52">
        <v>0</v>
      </c>
      <c r="Y112" s="70">
        <v>0</v>
      </c>
      <c r="Z112" s="70">
        <v>0</v>
      </c>
      <c r="AA112" s="66"/>
      <c r="AB112" s="66"/>
      <c r="AC112" s="66"/>
      <c r="AD112" s="66"/>
    </row>
    <row r="113" s="1" customFormat="1" ht="32" customHeight="1" spans="1:30">
      <c r="A113" s="17">
        <v>83</v>
      </c>
      <c r="B113" s="18"/>
      <c r="C113" s="18"/>
      <c r="D113" s="17">
        <v>56</v>
      </c>
      <c r="E113" s="18"/>
      <c r="F113" s="17" t="s">
        <v>32</v>
      </c>
      <c r="G113" s="25" t="s">
        <v>71</v>
      </c>
      <c r="H113" s="26">
        <v>5</v>
      </c>
      <c r="I113" s="51" t="s">
        <v>148</v>
      </c>
      <c r="J113" s="52">
        <v>4785</v>
      </c>
      <c r="K113" s="46">
        <v>4763</v>
      </c>
      <c r="L113" s="46">
        <v>22</v>
      </c>
      <c r="M113" s="52">
        <f t="shared" si="8"/>
        <v>4435</v>
      </c>
      <c r="N113" s="44">
        <v>4413</v>
      </c>
      <c r="O113" s="44">
        <v>22</v>
      </c>
      <c r="P113" s="48"/>
      <c r="Q113" s="52">
        <v>160</v>
      </c>
      <c r="R113" s="52"/>
      <c r="S113" s="52">
        <v>1200</v>
      </c>
      <c r="T113" s="52">
        <v>44</v>
      </c>
      <c r="U113" s="61"/>
      <c r="V113" s="52">
        <v>0</v>
      </c>
      <c r="W113" s="52">
        <v>0</v>
      </c>
      <c r="X113" s="52">
        <v>0</v>
      </c>
      <c r="Y113" s="70">
        <v>350</v>
      </c>
      <c r="Z113" s="70">
        <v>350</v>
      </c>
      <c r="AA113" s="66"/>
      <c r="AB113" s="66"/>
      <c r="AC113" s="66"/>
      <c r="AD113" s="66"/>
    </row>
    <row r="114" s="1" customFormat="1" ht="32" customHeight="1" spans="1:30">
      <c r="A114" s="17">
        <v>79</v>
      </c>
      <c r="B114" s="72">
        <v>11</v>
      </c>
      <c r="C114" s="72"/>
      <c r="D114" s="72">
        <v>56</v>
      </c>
      <c r="E114" s="72"/>
      <c r="F114" s="72" t="s">
        <v>32</v>
      </c>
      <c r="G114" s="73" t="s">
        <v>149</v>
      </c>
      <c r="H114" s="26">
        <v>6</v>
      </c>
      <c r="I114" s="51" t="s">
        <v>150</v>
      </c>
      <c r="J114" s="52">
        <v>29933</v>
      </c>
      <c r="K114" s="46">
        <v>23180</v>
      </c>
      <c r="L114" s="46">
        <v>6753</v>
      </c>
      <c r="M114" s="52">
        <f t="shared" si="8"/>
        <v>28153</v>
      </c>
      <c r="N114" s="44">
        <v>21540</v>
      </c>
      <c r="O114" s="44">
        <v>6613</v>
      </c>
      <c r="P114" s="48">
        <v>11527</v>
      </c>
      <c r="Q114" s="52">
        <v>1300</v>
      </c>
      <c r="R114" s="52"/>
      <c r="S114" s="52">
        <v>3500</v>
      </c>
      <c r="T114" s="52">
        <v>280</v>
      </c>
      <c r="U114" s="61"/>
      <c r="V114" s="52">
        <v>380</v>
      </c>
      <c r="W114" s="52">
        <v>240</v>
      </c>
      <c r="X114" s="52">
        <v>140</v>
      </c>
      <c r="Y114" s="70">
        <v>0</v>
      </c>
      <c r="Z114" s="70">
        <v>0</v>
      </c>
      <c r="AA114" s="66"/>
      <c r="AB114" s="66"/>
      <c r="AC114" s="66"/>
      <c r="AD114" s="66"/>
    </row>
    <row r="115" s="1" customFormat="1" ht="32" customHeight="1" spans="1:30">
      <c r="A115" s="17">
        <v>84</v>
      </c>
      <c r="B115" s="17">
        <v>11</v>
      </c>
      <c r="C115" s="18"/>
      <c r="D115" s="17">
        <v>56</v>
      </c>
      <c r="E115" s="18"/>
      <c r="F115" s="18"/>
      <c r="G115" s="25" t="s">
        <v>151</v>
      </c>
      <c r="H115" s="26">
        <v>7</v>
      </c>
      <c r="I115" s="51" t="s">
        <v>152</v>
      </c>
      <c r="J115" s="52">
        <v>15620</v>
      </c>
      <c r="K115" s="46">
        <v>12101</v>
      </c>
      <c r="L115" s="46">
        <v>3519</v>
      </c>
      <c r="M115" s="52">
        <f t="shared" ref="M115:M130" si="11">N115+O115</f>
        <v>15420</v>
      </c>
      <c r="N115" s="44">
        <v>12101</v>
      </c>
      <c r="O115" s="44">
        <v>3319</v>
      </c>
      <c r="P115" s="48">
        <v>12075</v>
      </c>
      <c r="Q115" s="52">
        <v>820</v>
      </c>
      <c r="R115" s="52"/>
      <c r="S115" s="52">
        <v>1900</v>
      </c>
      <c r="T115" s="52">
        <v>159</v>
      </c>
      <c r="U115" s="61"/>
      <c r="V115" s="52">
        <v>200</v>
      </c>
      <c r="W115" s="52">
        <v>0</v>
      </c>
      <c r="X115" s="52">
        <v>200</v>
      </c>
      <c r="Y115" s="70">
        <v>0</v>
      </c>
      <c r="Z115" s="70">
        <v>0</v>
      </c>
      <c r="AA115" s="66"/>
      <c r="AB115" s="66"/>
      <c r="AC115" s="66"/>
      <c r="AD115" s="66"/>
    </row>
    <row r="116" s="1" customFormat="1" ht="32" customHeight="1" spans="1:30">
      <c r="A116" s="17">
        <v>76</v>
      </c>
      <c r="B116" s="18"/>
      <c r="C116" s="18"/>
      <c r="D116" s="17">
        <v>56</v>
      </c>
      <c r="E116" s="18"/>
      <c r="F116" s="18"/>
      <c r="G116" s="25" t="s">
        <v>153</v>
      </c>
      <c r="H116" s="26">
        <v>8</v>
      </c>
      <c r="I116" s="51" t="s">
        <v>154</v>
      </c>
      <c r="J116" s="52">
        <v>8261</v>
      </c>
      <c r="K116" s="46">
        <v>7849</v>
      </c>
      <c r="L116" s="46">
        <v>412</v>
      </c>
      <c r="M116" s="52">
        <f t="shared" si="11"/>
        <v>7741</v>
      </c>
      <c r="N116" s="44">
        <v>7329</v>
      </c>
      <c r="O116" s="44">
        <v>412</v>
      </c>
      <c r="P116" s="48"/>
      <c r="Q116" s="52">
        <v>960</v>
      </c>
      <c r="R116" s="52"/>
      <c r="S116" s="52">
        <v>2000</v>
      </c>
      <c r="T116" s="52">
        <v>77</v>
      </c>
      <c r="U116" s="61"/>
      <c r="V116" s="52">
        <v>520</v>
      </c>
      <c r="W116" s="52">
        <v>520</v>
      </c>
      <c r="X116" s="52">
        <v>0</v>
      </c>
      <c r="Y116" s="70">
        <v>0</v>
      </c>
      <c r="Z116" s="70">
        <v>0</v>
      </c>
      <c r="AA116" s="66"/>
      <c r="AB116" s="66"/>
      <c r="AC116" s="66"/>
      <c r="AD116" s="66"/>
    </row>
    <row r="117" s="1" customFormat="1" ht="32" customHeight="1" spans="1:30">
      <c r="A117" s="17">
        <v>82</v>
      </c>
      <c r="B117" s="18"/>
      <c r="C117" s="18"/>
      <c r="D117" s="17">
        <v>56</v>
      </c>
      <c r="E117" s="18"/>
      <c r="F117" s="18"/>
      <c r="G117" s="19"/>
      <c r="H117" s="26">
        <v>9</v>
      </c>
      <c r="I117" s="51" t="s">
        <v>155</v>
      </c>
      <c r="J117" s="52">
        <v>4190</v>
      </c>
      <c r="K117" s="46">
        <v>4162</v>
      </c>
      <c r="L117" s="46">
        <v>28</v>
      </c>
      <c r="M117" s="52">
        <f t="shared" si="11"/>
        <v>3890</v>
      </c>
      <c r="N117" s="44">
        <v>3862</v>
      </c>
      <c r="O117" s="44">
        <v>28</v>
      </c>
      <c r="P117" s="48"/>
      <c r="Q117" s="52">
        <v>0</v>
      </c>
      <c r="R117" s="52"/>
      <c r="S117" s="52">
        <v>1100</v>
      </c>
      <c r="T117" s="52">
        <v>38</v>
      </c>
      <c r="U117" s="61"/>
      <c r="V117" s="52">
        <v>300</v>
      </c>
      <c r="W117" s="52">
        <v>300</v>
      </c>
      <c r="X117" s="52">
        <v>0</v>
      </c>
      <c r="Y117" s="70">
        <v>0</v>
      </c>
      <c r="Z117" s="70">
        <v>0</v>
      </c>
      <c r="AA117" s="66"/>
      <c r="AB117" s="66"/>
      <c r="AC117" s="66"/>
      <c r="AD117" s="66"/>
    </row>
    <row r="118" s="4" customFormat="1" ht="32" customHeight="1" spans="1:30">
      <c r="A118" s="17">
        <v>80</v>
      </c>
      <c r="B118" s="74">
        <v>11</v>
      </c>
      <c r="C118" s="74"/>
      <c r="D118" s="74">
        <v>56</v>
      </c>
      <c r="E118" s="74"/>
      <c r="F118" s="74"/>
      <c r="G118" s="75" t="s">
        <v>156</v>
      </c>
      <c r="H118" s="26">
        <v>10</v>
      </c>
      <c r="I118" s="51" t="s">
        <v>157</v>
      </c>
      <c r="J118" s="52">
        <v>17371</v>
      </c>
      <c r="K118" s="46">
        <v>14163</v>
      </c>
      <c r="L118" s="46">
        <v>3208</v>
      </c>
      <c r="M118" s="52">
        <f t="shared" si="11"/>
        <v>15371</v>
      </c>
      <c r="N118" s="44">
        <v>12163</v>
      </c>
      <c r="O118" s="44">
        <v>3208</v>
      </c>
      <c r="P118" s="48">
        <v>11943</v>
      </c>
      <c r="Q118" s="52">
        <v>920</v>
      </c>
      <c r="R118" s="52"/>
      <c r="S118" s="52">
        <v>1300</v>
      </c>
      <c r="T118" s="52">
        <v>153</v>
      </c>
      <c r="U118" s="61"/>
      <c r="V118" s="52">
        <v>600</v>
      </c>
      <c r="W118" s="52">
        <v>600</v>
      </c>
      <c r="X118" s="52">
        <v>0</v>
      </c>
      <c r="Y118" s="70">
        <v>0</v>
      </c>
      <c r="Z118" s="70">
        <v>0</v>
      </c>
      <c r="AA118" s="66"/>
      <c r="AB118" s="66"/>
      <c r="AC118" s="66"/>
      <c r="AD118" s="66"/>
    </row>
    <row r="119" s="1" customFormat="1" ht="32" customHeight="1" spans="1:30">
      <c r="A119" s="17">
        <v>85</v>
      </c>
      <c r="B119" s="17"/>
      <c r="C119" s="18"/>
      <c r="D119" s="17">
        <v>0</v>
      </c>
      <c r="E119" s="18"/>
      <c r="F119" s="18"/>
      <c r="G119" s="25"/>
      <c r="H119" s="26">
        <v>11</v>
      </c>
      <c r="I119" s="53" t="s">
        <v>158</v>
      </c>
      <c r="J119" s="52">
        <v>3233</v>
      </c>
      <c r="K119" s="46">
        <v>0</v>
      </c>
      <c r="L119" s="46">
        <v>3233</v>
      </c>
      <c r="M119" s="52">
        <f t="shared" si="11"/>
        <v>3233</v>
      </c>
      <c r="N119" s="44">
        <v>0</v>
      </c>
      <c r="O119" s="44">
        <v>3233</v>
      </c>
      <c r="P119" s="48"/>
      <c r="Q119" s="52">
        <v>0</v>
      </c>
      <c r="R119" s="52"/>
      <c r="S119" s="52">
        <v>0</v>
      </c>
      <c r="T119" s="52">
        <v>0</v>
      </c>
      <c r="U119" s="61">
        <v>3233</v>
      </c>
      <c r="V119" s="52">
        <v>0</v>
      </c>
      <c r="W119" s="52">
        <v>0</v>
      </c>
      <c r="X119" s="52">
        <v>0</v>
      </c>
      <c r="Y119" s="70">
        <v>0</v>
      </c>
      <c r="Z119" s="70">
        <v>0</v>
      </c>
      <c r="AA119" s="66"/>
      <c r="AB119" s="66"/>
      <c r="AC119" s="66"/>
      <c r="AD119" s="66"/>
    </row>
    <row r="120" s="2" customFormat="1" ht="32" customHeight="1" spans="1:30">
      <c r="A120" s="22">
        <v>86</v>
      </c>
      <c r="B120" s="23"/>
      <c r="C120" s="23"/>
      <c r="D120" s="23"/>
      <c r="E120" s="23"/>
      <c r="F120" s="23"/>
      <c r="G120" s="71"/>
      <c r="H120" s="20" t="s">
        <v>159</v>
      </c>
      <c r="I120" s="54" t="s">
        <v>160</v>
      </c>
      <c r="J120" s="50">
        <f>SUM(J121:J128)</f>
        <v>122676</v>
      </c>
      <c r="K120" s="50">
        <f>SUM(K121:K128)</f>
        <v>102038</v>
      </c>
      <c r="L120" s="50">
        <f>SUM(L121:L128)</f>
        <v>20638</v>
      </c>
      <c r="M120" s="50">
        <f t="shared" si="11"/>
        <v>115389</v>
      </c>
      <c r="N120" s="40">
        <v>95159</v>
      </c>
      <c r="O120" s="50">
        <f>SUM(O121:O128)</f>
        <v>20230</v>
      </c>
      <c r="P120" s="50">
        <f>SUM(P121:P128)</f>
        <v>56351</v>
      </c>
      <c r="Q120" s="50">
        <f>SUM(Q121:Q128)</f>
        <v>6140</v>
      </c>
      <c r="R120" s="50">
        <f>SUM(R121:R128)</f>
        <v>0</v>
      </c>
      <c r="S120" s="50">
        <f t="shared" ref="S120:AA120" si="12">SUM(S121:S128)</f>
        <v>24900</v>
      </c>
      <c r="T120" s="50">
        <f t="shared" si="12"/>
        <v>1131</v>
      </c>
      <c r="U120" s="50">
        <f t="shared" si="12"/>
        <v>2414</v>
      </c>
      <c r="V120" s="50">
        <f t="shared" si="12"/>
        <v>2977</v>
      </c>
      <c r="W120" s="50">
        <f t="shared" si="12"/>
        <v>2677</v>
      </c>
      <c r="X120" s="50">
        <f t="shared" si="12"/>
        <v>300</v>
      </c>
      <c r="Y120" s="69">
        <f t="shared" si="12"/>
        <v>460</v>
      </c>
      <c r="Z120" s="69">
        <f t="shared" si="12"/>
        <v>352</v>
      </c>
      <c r="AA120" s="69">
        <f t="shared" si="12"/>
        <v>108</v>
      </c>
      <c r="AB120" s="69"/>
      <c r="AC120" s="69"/>
      <c r="AD120" s="69"/>
    </row>
    <row r="121" s="1" customFormat="1" ht="32" customHeight="1" spans="1:30">
      <c r="A121" s="17">
        <v>87</v>
      </c>
      <c r="B121" s="17"/>
      <c r="C121" s="17"/>
      <c r="D121" s="17">
        <v>56</v>
      </c>
      <c r="E121" s="17"/>
      <c r="F121" s="17" t="s">
        <v>32</v>
      </c>
      <c r="G121" s="25" t="s">
        <v>161</v>
      </c>
      <c r="H121" s="26">
        <v>1</v>
      </c>
      <c r="I121" s="51" t="s">
        <v>162</v>
      </c>
      <c r="J121" s="52">
        <v>12500</v>
      </c>
      <c r="K121" s="46">
        <v>11344</v>
      </c>
      <c r="L121" s="46">
        <v>1156</v>
      </c>
      <c r="M121" s="52">
        <f t="shared" si="11"/>
        <v>11100</v>
      </c>
      <c r="N121" s="44">
        <v>9944</v>
      </c>
      <c r="O121" s="44">
        <v>1156</v>
      </c>
      <c r="P121" s="48"/>
      <c r="Q121" s="52">
        <v>1020</v>
      </c>
      <c r="R121" s="52"/>
      <c r="S121" s="52">
        <v>2800</v>
      </c>
      <c r="T121" s="52">
        <v>111</v>
      </c>
      <c r="U121" s="61"/>
      <c r="V121" s="52">
        <v>0</v>
      </c>
      <c r="W121" s="52">
        <v>0</v>
      </c>
      <c r="X121" s="52">
        <v>0</v>
      </c>
      <c r="Y121" s="70">
        <v>0</v>
      </c>
      <c r="Z121" s="70">
        <v>0</v>
      </c>
      <c r="AA121" s="66"/>
      <c r="AB121" s="66"/>
      <c r="AC121" s="66"/>
      <c r="AD121" s="66"/>
    </row>
    <row r="122" s="1" customFormat="1" ht="32" customHeight="1" spans="1:30">
      <c r="A122" s="17">
        <v>88</v>
      </c>
      <c r="B122" s="18"/>
      <c r="C122" s="17">
        <v>15</v>
      </c>
      <c r="D122" s="17">
        <v>56</v>
      </c>
      <c r="E122" s="18"/>
      <c r="F122" s="17" t="s">
        <v>32</v>
      </c>
      <c r="G122" s="25" t="s">
        <v>163</v>
      </c>
      <c r="H122" s="26">
        <v>2</v>
      </c>
      <c r="I122" s="51" t="s">
        <v>164</v>
      </c>
      <c r="J122" s="52">
        <v>13160</v>
      </c>
      <c r="K122" s="46">
        <v>13032</v>
      </c>
      <c r="L122" s="46">
        <v>128</v>
      </c>
      <c r="M122" s="52">
        <f t="shared" si="11"/>
        <v>11753</v>
      </c>
      <c r="N122" s="44">
        <v>11625</v>
      </c>
      <c r="O122" s="44">
        <v>128</v>
      </c>
      <c r="P122" s="48"/>
      <c r="Q122" s="52">
        <v>900</v>
      </c>
      <c r="R122" s="52"/>
      <c r="S122" s="52">
        <v>3500</v>
      </c>
      <c r="T122" s="52">
        <v>117</v>
      </c>
      <c r="U122" s="61"/>
      <c r="V122" s="52">
        <v>1407</v>
      </c>
      <c r="W122" s="52">
        <v>1407</v>
      </c>
      <c r="X122" s="52">
        <v>0</v>
      </c>
      <c r="Y122" s="70">
        <v>0</v>
      </c>
      <c r="Z122" s="70">
        <v>0</v>
      </c>
      <c r="AA122" s="66"/>
      <c r="AB122" s="66"/>
      <c r="AC122" s="66"/>
      <c r="AD122" s="66"/>
    </row>
    <row r="123" s="1" customFormat="1" ht="32" customHeight="1" spans="1:30">
      <c r="A123" s="17">
        <v>89</v>
      </c>
      <c r="B123" s="17">
        <v>11</v>
      </c>
      <c r="C123" s="18"/>
      <c r="D123" s="17">
        <v>56</v>
      </c>
      <c r="E123" s="18"/>
      <c r="F123" s="17" t="s">
        <v>32</v>
      </c>
      <c r="G123" s="25" t="s">
        <v>165</v>
      </c>
      <c r="H123" s="26">
        <v>3</v>
      </c>
      <c r="I123" s="51" t="s">
        <v>166</v>
      </c>
      <c r="J123" s="52">
        <v>26118</v>
      </c>
      <c r="K123" s="46">
        <v>21513</v>
      </c>
      <c r="L123" s="46">
        <v>4605</v>
      </c>
      <c r="M123" s="52">
        <f t="shared" si="11"/>
        <v>24528</v>
      </c>
      <c r="N123" s="44">
        <v>20223</v>
      </c>
      <c r="O123" s="44">
        <v>4305</v>
      </c>
      <c r="P123" s="48">
        <v>12327</v>
      </c>
      <c r="Q123" s="52">
        <v>1730</v>
      </c>
      <c r="R123" s="52"/>
      <c r="S123" s="52">
        <v>4200</v>
      </c>
      <c r="T123" s="52">
        <v>244</v>
      </c>
      <c r="U123" s="61"/>
      <c r="V123" s="52">
        <v>540</v>
      </c>
      <c r="W123" s="52">
        <v>240</v>
      </c>
      <c r="X123" s="52">
        <v>300</v>
      </c>
      <c r="Y123" s="70">
        <v>0</v>
      </c>
      <c r="Z123" s="70">
        <v>0</v>
      </c>
      <c r="AA123" s="66"/>
      <c r="AB123" s="66"/>
      <c r="AC123" s="66"/>
      <c r="AD123" s="66"/>
    </row>
    <row r="124" s="1" customFormat="1" ht="32" customHeight="1" spans="1:30">
      <c r="A124" s="17">
        <v>90</v>
      </c>
      <c r="B124" s="17">
        <v>11</v>
      </c>
      <c r="C124" s="18"/>
      <c r="D124" s="17">
        <v>56</v>
      </c>
      <c r="E124" s="18"/>
      <c r="F124" s="17" t="s">
        <v>32</v>
      </c>
      <c r="G124" s="25" t="s">
        <v>167</v>
      </c>
      <c r="H124" s="26">
        <v>4</v>
      </c>
      <c r="I124" s="51" t="s">
        <v>168</v>
      </c>
      <c r="J124" s="52">
        <v>20925</v>
      </c>
      <c r="K124" s="46">
        <v>17125</v>
      </c>
      <c r="L124" s="46">
        <v>3800</v>
      </c>
      <c r="M124" s="52">
        <f t="shared" si="11"/>
        <v>19065</v>
      </c>
      <c r="N124" s="44">
        <v>15373</v>
      </c>
      <c r="O124" s="44">
        <v>3692</v>
      </c>
      <c r="P124" s="48">
        <v>11700</v>
      </c>
      <c r="Q124" s="52">
        <v>880</v>
      </c>
      <c r="R124" s="52"/>
      <c r="S124" s="52">
        <v>4600</v>
      </c>
      <c r="T124" s="52">
        <v>194</v>
      </c>
      <c r="U124" s="61"/>
      <c r="V124" s="52">
        <v>0</v>
      </c>
      <c r="W124" s="52">
        <v>0</v>
      </c>
      <c r="X124" s="52">
        <v>0</v>
      </c>
      <c r="Y124" s="70">
        <v>460</v>
      </c>
      <c r="Z124" s="70">
        <v>352</v>
      </c>
      <c r="AA124" s="66">
        <v>108</v>
      </c>
      <c r="AB124" s="66"/>
      <c r="AC124" s="66"/>
      <c r="AD124" s="66"/>
    </row>
    <row r="125" s="1" customFormat="1" ht="32" customHeight="1" spans="1:30">
      <c r="A125" s="17">
        <v>91</v>
      </c>
      <c r="B125" s="17">
        <v>11</v>
      </c>
      <c r="C125" s="18"/>
      <c r="D125" s="17">
        <v>56</v>
      </c>
      <c r="E125" s="18"/>
      <c r="F125" s="17" t="s">
        <v>32</v>
      </c>
      <c r="G125" s="25" t="s">
        <v>169</v>
      </c>
      <c r="H125" s="26">
        <v>5</v>
      </c>
      <c r="I125" s="51" t="s">
        <v>170</v>
      </c>
      <c r="J125" s="52">
        <v>18347</v>
      </c>
      <c r="K125" s="46">
        <v>14977</v>
      </c>
      <c r="L125" s="46">
        <v>3370</v>
      </c>
      <c r="M125" s="52">
        <f t="shared" si="11"/>
        <v>18347</v>
      </c>
      <c r="N125" s="44">
        <v>14977</v>
      </c>
      <c r="O125" s="44">
        <v>3370</v>
      </c>
      <c r="P125" s="48">
        <v>10978</v>
      </c>
      <c r="Q125" s="52">
        <v>710</v>
      </c>
      <c r="R125" s="52"/>
      <c r="S125" s="52">
        <v>4800</v>
      </c>
      <c r="T125" s="52">
        <v>182</v>
      </c>
      <c r="U125" s="61"/>
      <c r="V125" s="52">
        <v>0</v>
      </c>
      <c r="W125" s="52">
        <v>0</v>
      </c>
      <c r="X125" s="52">
        <v>0</v>
      </c>
      <c r="Y125" s="70">
        <v>0</v>
      </c>
      <c r="Z125" s="70">
        <v>0</v>
      </c>
      <c r="AA125" s="66"/>
      <c r="AB125" s="66"/>
      <c r="AC125" s="66"/>
      <c r="AD125" s="66"/>
    </row>
    <row r="126" s="1" customFormat="1" ht="32" customHeight="1" spans="1:30">
      <c r="A126" s="17">
        <v>92</v>
      </c>
      <c r="B126" s="17">
        <v>11</v>
      </c>
      <c r="C126" s="18"/>
      <c r="D126" s="17">
        <v>56</v>
      </c>
      <c r="E126" s="18"/>
      <c r="F126" s="17" t="s">
        <v>32</v>
      </c>
      <c r="G126" s="25" t="s">
        <v>171</v>
      </c>
      <c r="H126" s="26">
        <v>6</v>
      </c>
      <c r="I126" s="51" t="s">
        <v>172</v>
      </c>
      <c r="J126" s="52">
        <v>15185</v>
      </c>
      <c r="K126" s="46">
        <v>12768</v>
      </c>
      <c r="L126" s="46">
        <v>2417</v>
      </c>
      <c r="M126" s="52">
        <f t="shared" si="11"/>
        <v>14425</v>
      </c>
      <c r="N126" s="44">
        <v>12008</v>
      </c>
      <c r="O126" s="44">
        <v>2417</v>
      </c>
      <c r="P126" s="48">
        <v>10208</v>
      </c>
      <c r="Q126" s="52">
        <v>420</v>
      </c>
      <c r="R126" s="52"/>
      <c r="S126" s="52">
        <v>2700</v>
      </c>
      <c r="T126" s="52">
        <v>147</v>
      </c>
      <c r="U126" s="61"/>
      <c r="V126" s="52">
        <v>760</v>
      </c>
      <c r="W126" s="52">
        <v>760</v>
      </c>
      <c r="X126" s="52">
        <v>0</v>
      </c>
      <c r="Y126" s="70">
        <v>0</v>
      </c>
      <c r="Z126" s="70">
        <v>0</v>
      </c>
      <c r="AA126" s="66"/>
      <c r="AB126" s="66"/>
      <c r="AC126" s="66"/>
      <c r="AD126" s="66"/>
    </row>
    <row r="127" s="3" customFormat="1" ht="32" customHeight="1" spans="1:30">
      <c r="A127" s="74">
        <v>93</v>
      </c>
      <c r="B127" s="74">
        <v>11</v>
      </c>
      <c r="C127" s="76"/>
      <c r="D127" s="74">
        <v>56</v>
      </c>
      <c r="E127" s="76"/>
      <c r="F127" s="74" t="s">
        <v>32</v>
      </c>
      <c r="G127" s="75" t="s">
        <v>173</v>
      </c>
      <c r="H127" s="26">
        <v>7</v>
      </c>
      <c r="I127" s="51" t="s">
        <v>174</v>
      </c>
      <c r="J127" s="52">
        <v>14027</v>
      </c>
      <c r="K127" s="46">
        <v>11279</v>
      </c>
      <c r="L127" s="46">
        <v>2748</v>
      </c>
      <c r="M127" s="52">
        <f t="shared" si="11"/>
        <v>13757</v>
      </c>
      <c r="N127" s="44">
        <v>11009</v>
      </c>
      <c r="O127" s="44">
        <v>2748</v>
      </c>
      <c r="P127" s="48">
        <v>11138</v>
      </c>
      <c r="Q127" s="52">
        <v>480</v>
      </c>
      <c r="R127" s="52"/>
      <c r="S127" s="52">
        <v>2300</v>
      </c>
      <c r="T127" s="52">
        <v>136</v>
      </c>
      <c r="U127" s="61"/>
      <c r="V127" s="52">
        <v>270</v>
      </c>
      <c r="W127" s="52">
        <v>270</v>
      </c>
      <c r="X127" s="52">
        <v>0</v>
      </c>
      <c r="Y127" s="70">
        <v>0</v>
      </c>
      <c r="Z127" s="70">
        <v>0</v>
      </c>
      <c r="AA127" s="66"/>
      <c r="AB127" s="66"/>
      <c r="AC127" s="66"/>
      <c r="AD127" s="82"/>
    </row>
    <row r="128" s="1" customFormat="1" ht="32" customHeight="1" spans="1:30">
      <c r="A128" s="17">
        <v>94</v>
      </c>
      <c r="B128" s="17"/>
      <c r="C128" s="18"/>
      <c r="D128" s="17">
        <v>0</v>
      </c>
      <c r="E128" s="18"/>
      <c r="F128" s="17"/>
      <c r="G128" s="25"/>
      <c r="H128" s="26">
        <v>8</v>
      </c>
      <c r="I128" s="77" t="s">
        <v>175</v>
      </c>
      <c r="J128" s="52">
        <v>2414</v>
      </c>
      <c r="K128" s="46">
        <v>0</v>
      </c>
      <c r="L128" s="46">
        <v>2414</v>
      </c>
      <c r="M128" s="52">
        <f t="shared" si="11"/>
        <v>2414</v>
      </c>
      <c r="N128" s="44">
        <v>0</v>
      </c>
      <c r="O128" s="78">
        <v>2414</v>
      </c>
      <c r="P128" s="79"/>
      <c r="Q128" s="80">
        <v>0</v>
      </c>
      <c r="R128" s="80"/>
      <c r="S128" s="80">
        <v>0</v>
      </c>
      <c r="T128" s="80">
        <v>0</v>
      </c>
      <c r="U128" s="81">
        <v>2414</v>
      </c>
      <c r="V128" s="80">
        <v>0</v>
      </c>
      <c r="W128" s="80">
        <v>0</v>
      </c>
      <c r="X128" s="80">
        <v>0</v>
      </c>
      <c r="Y128" s="83">
        <v>0</v>
      </c>
      <c r="Z128" s="83">
        <v>0</v>
      </c>
      <c r="AA128" s="84"/>
      <c r="AB128" s="84"/>
      <c r="AC128" s="84"/>
      <c r="AD128" s="84"/>
    </row>
  </sheetData>
  <autoFilter xmlns:etc="http://www.wps.cn/officeDocument/2017/etCustomData" ref="A7:XFB128" etc:filterBottomFollowUsedRange="0">
    <extLst/>
  </autoFilter>
  <mergeCells count="23">
    <mergeCell ref="I4:AD4"/>
    <mergeCell ref="M5:U5"/>
    <mergeCell ref="V5:X5"/>
    <mergeCell ref="Y5:AA5"/>
    <mergeCell ref="AB5:AD5"/>
    <mergeCell ref="N6:O6"/>
    <mergeCell ref="P6:U6"/>
    <mergeCell ref="H5:H8"/>
    <mergeCell ref="I5:I7"/>
    <mergeCell ref="J5:J7"/>
    <mergeCell ref="K5:K7"/>
    <mergeCell ref="L5:L7"/>
    <mergeCell ref="M6:M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2:AD3"/>
  </mergeCells>
  <printOptions horizontalCentered="1"/>
  <pageMargins left="0.751388888888889" right="0.751388888888889" top="0.472222222222222" bottom="0.472222222222222" header="0.354166666666667" footer="0.275"/>
  <pageSetup paperSize="8" scale="56" fitToHeight="0" orientation="landscape" horizontalDpi="600"/>
  <headerFooter>
    <oddFooter>&amp;C第 &amp;P 页，共 &amp;N 页</oddFooter>
  </headerFooter>
  <ignoredErrors>
    <ignoredError sqref="M14" formula="1"/>
    <ignoredError sqref="N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LJT</cp:lastModifiedBy>
  <dcterms:created xsi:type="dcterms:W3CDTF">2024-04-26T05:57:00Z</dcterms:created>
  <dcterms:modified xsi:type="dcterms:W3CDTF">2025-05-13T11:29:53Z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2024-04-25T21:57:41Z</vt:filetime>
  </property>
  <property fmtid="{D5CDD505-2E9C-101B-9397-08002B2CF9AE}" pid="4" name="UsrData">
    <vt:lpwstr>6625fc54e44a44001f6e69d7wl</vt:lpwstr>
  </property>
  <property fmtid="{D5CDD505-2E9C-101B-9397-08002B2CF9AE}" pid="5" name="ICV">
    <vt:lpwstr>C7B848754281478E9AF96750EC4C483C_13</vt:lpwstr>
  </property>
  <property fmtid="{D5CDD505-2E9C-101B-9397-08002B2CF9AE}" pid="6" name="KSOProductBuildVer">
    <vt:lpwstr>2052-12.1.0.20784</vt:lpwstr>
  </property>
  <property fmtid="{D5CDD505-2E9C-101B-9397-08002B2CF9AE}" pid="7" name="KSOReadingLayout">
    <vt:bool>true</vt:bool>
  </property>
</Properties>
</file>